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Default Extension="wmf" ContentType="image/x-w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7560" windowHeight="6405"/>
  </bookViews>
  <sheets>
    <sheet name="HOJA DE INSCRPCION" sheetId="1" r:id="rId1"/>
    <sheet name="EJEMPLO" sheetId="2" r:id="rId2"/>
    <sheet name="A" sheetId="3" state="hidden" r:id="rId3"/>
  </sheets>
  <definedNames>
    <definedName name="carne">#REF!</definedName>
    <definedName name="OLE_LINK1" localSheetId="1">#REF!</definedName>
    <definedName name="OLE_LINK1" localSheetId="0">#REF!</definedName>
  </definedNames>
  <calcPr calcId="125725"/>
</workbook>
</file>

<file path=xl/calcChain.xml><?xml version="1.0" encoding="utf-8"?>
<calcChain xmlns="http://schemas.openxmlformats.org/spreadsheetml/2006/main">
  <c r="E31" i="1"/>
  <c r="B29"/>
  <c r="C30"/>
  <c r="B28"/>
  <c r="B42"/>
  <c r="B31"/>
  <c r="B77"/>
  <c r="B75" i="2"/>
  <c r="B74"/>
  <c r="B73"/>
  <c r="B72"/>
  <c r="B71"/>
  <c r="B70"/>
  <c r="B69"/>
  <c r="B68"/>
  <c r="B71" i="1"/>
  <c r="C153" i="3"/>
  <c r="C160"/>
  <c r="C159"/>
  <c r="C155"/>
  <c r="C151"/>
  <c r="C150"/>
  <c r="B70" i="1"/>
  <c r="B76"/>
  <c r="B75"/>
  <c r="B74"/>
  <c r="B73"/>
  <c r="B72"/>
  <c r="C5" i="3"/>
  <c r="C6"/>
  <c r="C8"/>
  <c r="C9"/>
  <c r="C10"/>
  <c r="C12"/>
  <c r="C14"/>
  <c r="C17"/>
  <c r="C18"/>
  <c r="C20"/>
  <c r="C22"/>
  <c r="C23"/>
  <c r="C24"/>
  <c r="C25"/>
  <c r="C26"/>
  <c r="C27"/>
  <c r="C28"/>
  <c r="C29"/>
  <c r="C30"/>
  <c r="C32"/>
  <c r="C33"/>
  <c r="C34"/>
  <c r="C35"/>
  <c r="C36"/>
  <c r="C37"/>
  <c r="C38"/>
  <c r="C39"/>
  <c r="C40"/>
  <c r="C41"/>
  <c r="C42"/>
  <c r="C43"/>
  <c r="C44"/>
  <c r="C45"/>
  <c r="C46"/>
  <c r="C47"/>
  <c r="C48"/>
  <c r="C49"/>
  <c r="C50"/>
  <c r="C51"/>
  <c r="C52"/>
  <c r="C53"/>
  <c r="C54"/>
  <c r="C55"/>
  <c r="C56"/>
  <c r="C57"/>
  <c r="C58"/>
  <c r="C59"/>
  <c r="C60"/>
  <c r="C61"/>
  <c r="C63"/>
  <c r="C64"/>
  <c r="C65"/>
  <c r="C66"/>
  <c r="C67"/>
  <c r="C68"/>
  <c r="C69"/>
  <c r="C70"/>
  <c r="C71"/>
  <c r="C72"/>
  <c r="C73"/>
  <c r="C74"/>
  <c r="C75"/>
  <c r="C76"/>
  <c r="C77"/>
  <c r="C78"/>
  <c r="C79"/>
  <c r="C80"/>
  <c r="C81"/>
  <c r="C82"/>
  <c r="C83"/>
  <c r="C84"/>
  <c r="C85"/>
  <c r="C86"/>
  <c r="C87"/>
  <c r="C88"/>
  <c r="C89"/>
  <c r="C90"/>
  <c r="C91"/>
  <c r="C92"/>
  <c r="C93"/>
  <c r="C94"/>
  <c r="C95"/>
  <c r="C96"/>
  <c r="C97"/>
  <c r="C98"/>
  <c r="C99"/>
  <c r="C100"/>
  <c r="C101"/>
  <c r="C102"/>
  <c r="C103"/>
  <c r="C104"/>
  <c r="C105"/>
  <c r="C106"/>
  <c r="C107"/>
  <c r="C108"/>
  <c r="C109"/>
  <c r="C110"/>
  <c r="C111"/>
  <c r="C112"/>
  <c r="C113"/>
  <c r="C114"/>
  <c r="C115"/>
  <c r="C116"/>
  <c r="C117"/>
  <c r="C118"/>
  <c r="C119"/>
  <c r="C120"/>
  <c r="C121"/>
  <c r="C122"/>
  <c r="C123"/>
  <c r="C124"/>
  <c r="C125"/>
  <c r="C126"/>
  <c r="C127"/>
  <c r="C128"/>
  <c r="C129"/>
  <c r="C130"/>
  <c r="C131"/>
  <c r="C132"/>
  <c r="C133"/>
  <c r="C134"/>
  <c r="C135"/>
  <c r="C136"/>
  <c r="C137"/>
  <c r="C138"/>
  <c r="C139"/>
  <c r="C140"/>
  <c r="C141"/>
  <c r="C142"/>
  <c r="C143"/>
  <c r="C144"/>
  <c r="C145"/>
  <c r="C147"/>
  <c r="C148"/>
  <c r="C149"/>
  <c r="C157"/>
  <c r="C158"/>
  <c r="C161"/>
  <c r="C162"/>
  <c r="C163"/>
  <c r="C164"/>
  <c r="C165"/>
  <c r="C166"/>
  <c r="C167"/>
  <c r="C168"/>
  <c r="C169"/>
  <c r="C170"/>
  <c r="C172"/>
  <c r="C173"/>
  <c r="B26" i="2"/>
  <c r="B27"/>
  <c r="C28"/>
  <c r="B29"/>
  <c r="E29"/>
  <c r="G29"/>
  <c r="H29"/>
  <c r="B40"/>
  <c r="E40"/>
  <c r="F40"/>
  <c r="G40"/>
  <c r="H40"/>
  <c r="I40"/>
  <c r="J40"/>
  <c r="K40"/>
  <c r="L40"/>
  <c r="F91"/>
  <c r="G31" i="1"/>
  <c r="H31"/>
  <c r="E42"/>
  <c r="F42"/>
  <c r="G42"/>
  <c r="H42"/>
  <c r="I42"/>
  <c r="J42"/>
  <c r="K42"/>
  <c r="L42"/>
  <c r="F93"/>
  <c r="C171" i="3"/>
  <c r="C16"/>
</calcChain>
</file>

<file path=xl/sharedStrings.xml><?xml version="1.0" encoding="utf-8"?>
<sst xmlns="http://schemas.openxmlformats.org/spreadsheetml/2006/main" count="521" uniqueCount="282">
  <si>
    <t>Instrucciones:</t>
  </si>
  <si>
    <r>
      <t>Por favor, rellene el presente formulario (en las celdas de borde azul elija la opci</t>
    </r>
    <r>
      <rPr>
        <sz val="11"/>
        <rFont val="Arial"/>
        <family val="2"/>
      </rPr>
      <t>ó</t>
    </r>
    <r>
      <rPr>
        <sz val="11"/>
        <rFont val="Arial"/>
        <family val="2"/>
      </rPr>
      <t xml:space="preserve">n que corresponda). </t>
    </r>
    <phoneticPr fontId="1" type="noConversion"/>
  </si>
  <si>
    <r>
      <t xml:space="preserve">Cámara de Comercio responsable </t>
    </r>
    <r>
      <rPr>
        <sz val="11"/>
        <color indexed="39"/>
        <rFont val="Arial"/>
        <family val="2"/>
      </rPr>
      <t>(elegir) …….………..</t>
    </r>
    <phoneticPr fontId="1" type="noConversion"/>
  </si>
  <si>
    <t>Zaragoza</t>
  </si>
  <si>
    <t>Columna1</t>
  </si>
  <si>
    <t>Columna2</t>
  </si>
  <si>
    <t>Columna3</t>
  </si>
  <si>
    <t>Columna4</t>
  </si>
  <si>
    <t>Columna5</t>
  </si>
  <si>
    <t>Columna6</t>
  </si>
  <si>
    <t xml:space="preserve">Nombre de la empresa </t>
  </si>
  <si>
    <t>No</t>
  </si>
  <si>
    <t>Vinos exclusivamente</t>
  </si>
  <si>
    <t>NIF</t>
  </si>
  <si>
    <t>Barcelona</t>
  </si>
  <si>
    <t>NO</t>
  </si>
  <si>
    <t>Alimentos exclusivamente</t>
  </si>
  <si>
    <r>
      <t>Direcci</t>
    </r>
    <r>
      <rPr>
        <sz val="11"/>
        <rFont val="Arial"/>
        <family val="2"/>
      </rPr>
      <t>ó</t>
    </r>
    <r>
      <rPr>
        <sz val="11"/>
        <rFont val="Arial"/>
        <family val="2"/>
      </rPr>
      <t>n</t>
    </r>
    <phoneticPr fontId="1" type="noConversion"/>
  </si>
  <si>
    <t>Burgos</t>
  </si>
  <si>
    <t>Alimentos y vinos</t>
  </si>
  <si>
    <t>Ciudad Real</t>
  </si>
  <si>
    <t>Ciudad</t>
  </si>
  <si>
    <t>Madrid</t>
  </si>
  <si>
    <t>Provincia</t>
  </si>
  <si>
    <t>Murcia</t>
  </si>
  <si>
    <r>
      <t>C</t>
    </r>
    <r>
      <rPr>
        <sz val="11"/>
        <rFont val="Arial"/>
        <family val="2"/>
      </rPr>
      <t>ó</t>
    </r>
    <r>
      <rPr>
        <sz val="11"/>
        <rFont val="Arial"/>
        <family val="2"/>
      </rPr>
      <t>digo Postal</t>
    </r>
    <phoneticPr fontId="1" type="noConversion"/>
  </si>
  <si>
    <t>Navarra</t>
  </si>
  <si>
    <t>Valencia</t>
  </si>
  <si>
    <r>
      <t>Cargo que desempe</t>
    </r>
    <r>
      <rPr>
        <sz val="11"/>
        <rFont val="Arial"/>
        <family val="2"/>
      </rPr>
      <t>ñ</t>
    </r>
    <r>
      <rPr>
        <sz val="11"/>
        <rFont val="Arial"/>
        <family val="2"/>
      </rPr>
      <t>a en la empresa</t>
    </r>
    <phoneticPr fontId="1" type="noConversion"/>
  </si>
  <si>
    <r>
      <t>Tel</t>
    </r>
    <r>
      <rPr>
        <sz val="11"/>
        <rFont val="Arial"/>
        <family val="2"/>
      </rPr>
      <t>é</t>
    </r>
    <r>
      <rPr>
        <sz val="11"/>
        <rFont val="Arial"/>
        <family val="2"/>
      </rPr>
      <t>fono</t>
    </r>
    <phoneticPr fontId="1" type="noConversion"/>
  </si>
  <si>
    <t xml:space="preserve">(+34) </t>
  </si>
  <si>
    <t>Fax</t>
  </si>
  <si>
    <t>E-mail</t>
  </si>
  <si>
    <t>*De la persona de contacto  :</t>
  </si>
  <si>
    <t>*De la empresa (general)     :</t>
  </si>
  <si>
    <r>
      <t>P</t>
    </r>
    <r>
      <rPr>
        <sz val="11"/>
        <rFont val="Arial"/>
        <family val="2"/>
      </rPr>
      <t>á</t>
    </r>
    <r>
      <rPr>
        <sz val="11"/>
        <rFont val="Arial"/>
        <family val="2"/>
      </rPr>
      <t>gina Web</t>
    </r>
    <phoneticPr fontId="1" type="noConversion"/>
  </si>
  <si>
    <t>1.</t>
  </si>
  <si>
    <t>Blanco</t>
  </si>
  <si>
    <t>VP</t>
  </si>
  <si>
    <t>Joven</t>
  </si>
  <si>
    <t>2.</t>
  </si>
  <si>
    <t>Tinto</t>
  </si>
  <si>
    <t>DOCa</t>
  </si>
  <si>
    <t>Barrica</t>
  </si>
  <si>
    <t>3.</t>
  </si>
  <si>
    <t>Rosado</t>
  </si>
  <si>
    <t>DO</t>
  </si>
  <si>
    <t>Crianza</t>
  </si>
  <si>
    <t>4.</t>
  </si>
  <si>
    <t>Cava</t>
  </si>
  <si>
    <t>VCIG</t>
  </si>
  <si>
    <t xml:space="preserve">Reserva </t>
  </si>
  <si>
    <t>5.</t>
  </si>
  <si>
    <t>Vinos generosos/dulces</t>
  </si>
  <si>
    <t>VdeT</t>
  </si>
  <si>
    <t>Gran Reserva</t>
  </si>
  <si>
    <t>6.</t>
  </si>
  <si>
    <t>Otro</t>
  </si>
  <si>
    <t>Vino de mesa/ Otra</t>
  </si>
  <si>
    <t xml:space="preserve">Reserva Especial </t>
  </si>
  <si>
    <t>7.</t>
  </si>
  <si>
    <t>Solera Vieja</t>
  </si>
  <si>
    <t>8.</t>
  </si>
  <si>
    <t>9.</t>
  </si>
  <si>
    <t>10.</t>
  </si>
  <si>
    <t>Otra</t>
  </si>
  <si>
    <r>
      <t>¿</t>
    </r>
    <r>
      <rPr>
        <sz val="11"/>
        <rFont val="Arial"/>
        <family val="2"/>
      </rPr>
      <t>Se incluyen productos ecol</t>
    </r>
    <r>
      <rPr>
        <sz val="11"/>
        <rFont val="Arial"/>
        <family val="2"/>
      </rPr>
      <t>ó</t>
    </r>
    <r>
      <rPr>
        <sz val="11"/>
        <rFont val="Arial"/>
        <family val="2"/>
      </rPr>
      <t>gicos entre los productos que expondr</t>
    </r>
    <r>
      <rPr>
        <sz val="11"/>
        <rFont val="Arial"/>
        <family val="2"/>
      </rPr>
      <t>á</t>
    </r>
    <r>
      <rPr>
        <sz val="11"/>
        <rFont val="Arial"/>
        <family val="2"/>
      </rPr>
      <t>?</t>
    </r>
    <phoneticPr fontId="1" type="noConversion"/>
  </si>
  <si>
    <r>
      <t>Breve presentaci</t>
    </r>
    <r>
      <rPr>
        <sz val="11"/>
        <rFont val="Arial"/>
        <family val="2"/>
      </rPr>
      <t>ó</t>
    </r>
    <r>
      <rPr>
        <sz val="11"/>
        <rFont val="Arial"/>
        <family val="2"/>
      </rPr>
      <t>n de la empresa
(en menos de 7 l</t>
    </r>
    <r>
      <rPr>
        <sz val="11"/>
        <rFont val="Arial"/>
        <family val="2"/>
      </rPr>
      <t>í</t>
    </r>
    <r>
      <rPr>
        <sz val="11"/>
        <rFont val="Arial"/>
        <family val="2"/>
      </rPr>
      <t>neas).
Por favor, describa las que considere sus mejores cualidades para atraer a los compradores japoneses
(se imprimir</t>
    </r>
    <r>
      <rPr>
        <sz val="11"/>
        <rFont val="Arial"/>
        <family val="2"/>
      </rPr>
      <t>á</t>
    </r>
    <r>
      <rPr>
        <sz val="11"/>
        <rFont val="Arial"/>
        <family val="2"/>
      </rPr>
      <t>n en el cat</t>
    </r>
    <r>
      <rPr>
        <sz val="11"/>
        <rFont val="Arial"/>
        <family val="2"/>
      </rPr>
      <t>á</t>
    </r>
    <r>
      <rPr>
        <sz val="11"/>
        <rFont val="Arial"/>
        <family val="2"/>
      </rPr>
      <t xml:space="preserve">logo de expositores) </t>
    </r>
    <phoneticPr fontId="1" type="noConversion"/>
  </si>
  <si>
    <t>Marca</t>
  </si>
  <si>
    <t>Color</t>
  </si>
  <si>
    <t>Tipos de uva</t>
  </si>
  <si>
    <t>Vino 1</t>
  </si>
  <si>
    <t>Vino 2</t>
  </si>
  <si>
    <t>Vino 3</t>
  </si>
  <si>
    <t>Vino 4</t>
  </si>
  <si>
    <r>
      <t xml:space="preserve">En caso afirmativo, </t>
    </r>
    <r>
      <rPr>
        <sz val="11"/>
        <rFont val="Arial"/>
        <family val="2"/>
      </rPr>
      <t>¿</t>
    </r>
    <r>
      <rPr>
        <sz val="11"/>
        <rFont val="Arial"/>
        <family val="2"/>
      </rPr>
      <t>a qu</t>
    </r>
    <r>
      <rPr>
        <sz val="11"/>
        <rFont val="Arial"/>
        <family val="2"/>
      </rPr>
      <t>é</t>
    </r>
    <r>
      <rPr>
        <sz val="11"/>
        <rFont val="Arial"/>
        <family val="2"/>
      </rPr>
      <t xml:space="preserve"> pa</t>
    </r>
    <r>
      <rPr>
        <sz val="11"/>
        <rFont val="Arial"/>
        <family val="2"/>
      </rPr>
      <t>í</t>
    </r>
    <r>
      <rPr>
        <sz val="11"/>
        <rFont val="Arial"/>
        <family val="2"/>
      </rPr>
      <t>s(es) exporta?</t>
    </r>
    <phoneticPr fontId="1" type="noConversion"/>
  </si>
  <si>
    <t>Volumen total de exportaciones en 2010:</t>
  </si>
  <si>
    <t>euros</t>
  </si>
  <si>
    <t>Vino 5</t>
  </si>
  <si>
    <t>Vino 7</t>
  </si>
  <si>
    <t>Vino 8</t>
  </si>
  <si>
    <r>
      <t>CUESTIONARIO DE AUTOEVALUACI</t>
    </r>
    <r>
      <rPr>
        <b/>
        <u val="double"/>
        <sz val="24"/>
        <rFont val="Arial Narrow"/>
        <family val="2"/>
      </rPr>
      <t>Ó</t>
    </r>
    <r>
      <rPr>
        <b/>
        <u val="double"/>
        <sz val="24"/>
        <rFont val="Arial Narrow"/>
        <family val="2"/>
      </rPr>
      <t>N</t>
    </r>
    <phoneticPr fontId="1" type="noConversion"/>
  </si>
  <si>
    <r>
      <t>Por favor, tome como referencia las pautas para la autoevaluaci</t>
    </r>
    <r>
      <rPr>
        <b/>
        <sz val="14"/>
        <color indexed="39"/>
        <rFont val="Arial Narrow"/>
        <family val="2"/>
      </rPr>
      <t>ó</t>
    </r>
    <r>
      <rPr>
        <b/>
        <sz val="14"/>
        <color indexed="39"/>
        <rFont val="Arial Narrow"/>
        <family val="2"/>
      </rPr>
      <t>n descritas en la parte derecha.</t>
    </r>
    <phoneticPr fontId="1" type="noConversion"/>
  </si>
  <si>
    <r>
      <t>Experiencia en exportación</t>
    </r>
    <r>
      <rPr>
        <sz val="14"/>
        <color indexed="39"/>
        <rFont val="Arial Narrow"/>
        <family val="2"/>
      </rPr>
      <t xml:space="preserve"> (elegir) …….………….….………………………….</t>
    </r>
    <phoneticPr fontId="1" type="noConversion"/>
  </si>
  <si>
    <t>Puntos</t>
  </si>
  <si>
    <r>
      <t xml:space="preserve">  (m</t>
    </r>
    <r>
      <rPr>
        <b/>
        <sz val="12"/>
        <rFont val="Arial Narrow"/>
        <family val="2"/>
      </rPr>
      <t>á</t>
    </r>
    <r>
      <rPr>
        <b/>
        <sz val="12"/>
        <rFont val="Arial Narrow"/>
        <family val="2"/>
      </rPr>
      <t>x. 5 puntos)</t>
    </r>
    <phoneticPr fontId="1" type="noConversion"/>
  </si>
  <si>
    <r>
      <t xml:space="preserve">Experiencia en el mercado    </t>
    </r>
    <r>
      <rPr>
        <sz val="14"/>
        <color indexed="39"/>
        <rFont val="Arial Narrow"/>
        <family val="2"/>
      </rPr>
      <t>(elegir) ……………………………………………..</t>
    </r>
    <phoneticPr fontId="1" type="noConversion"/>
  </si>
  <si>
    <r>
      <t>(</t>
    </r>
    <r>
      <rPr>
        <b/>
        <sz val="14"/>
        <rFont val="Arial Narrow"/>
        <family val="2"/>
      </rPr>
      <t>á</t>
    </r>
    <r>
      <rPr>
        <b/>
        <sz val="14"/>
        <rFont val="Arial Narrow"/>
        <family val="2"/>
      </rPr>
      <t>rea de distribuci</t>
    </r>
    <r>
      <rPr>
        <b/>
        <sz val="14"/>
        <rFont val="Arial Narrow"/>
        <family val="2"/>
      </rPr>
      <t>ó</t>
    </r>
    <r>
      <rPr>
        <b/>
        <sz val="14"/>
        <rFont val="Arial Narrow"/>
        <family val="2"/>
      </rPr>
      <t xml:space="preserve">n de su producto) </t>
    </r>
    <phoneticPr fontId="1" type="noConversion"/>
  </si>
  <si>
    <r>
      <t xml:space="preserve">  (m</t>
    </r>
    <r>
      <rPr>
        <b/>
        <sz val="12"/>
        <rFont val="Arial Narrow"/>
        <family val="2"/>
      </rPr>
      <t>á</t>
    </r>
    <r>
      <rPr>
        <b/>
        <sz val="12"/>
        <rFont val="Arial Narrow"/>
        <family val="2"/>
      </rPr>
      <t>x. 5 puntos)</t>
    </r>
    <phoneticPr fontId="1" type="noConversion"/>
  </si>
  <si>
    <r>
      <t xml:space="preserve">Premios recibidos </t>
    </r>
    <r>
      <rPr>
        <sz val="14"/>
        <rFont val="Arial Narrow"/>
        <family val="2"/>
      </rPr>
      <t xml:space="preserve">  </t>
    </r>
    <r>
      <rPr>
        <sz val="14"/>
        <color indexed="32"/>
        <rFont val="Arial Narrow"/>
        <family val="2"/>
      </rPr>
      <t>(elegir) ……………………..……………..………………..…</t>
    </r>
    <phoneticPr fontId="1" type="noConversion"/>
  </si>
  <si>
    <r>
      <t xml:space="preserve"> No es necesario adjuntar justificante de los premios, s</t>
    </r>
    <r>
      <rPr>
        <b/>
        <sz val="12"/>
        <rFont val="Arial Narrow"/>
        <family val="2"/>
      </rPr>
      <t>ó</t>
    </r>
    <r>
      <rPr>
        <b/>
        <sz val="12"/>
        <rFont val="Arial Narrow"/>
        <family val="2"/>
      </rPr>
      <t>lo mencionarlos</t>
    </r>
    <phoneticPr fontId="1" type="noConversion"/>
  </si>
  <si>
    <r>
      <t xml:space="preserve">Por favor, mencione los premios recibidos en los </t>
    </r>
    <r>
      <rPr>
        <b/>
        <sz val="12"/>
        <rFont val="Arial Narrow"/>
        <family val="2"/>
      </rPr>
      <t>ú</t>
    </r>
    <r>
      <rPr>
        <b/>
        <sz val="12"/>
        <rFont val="Arial Narrow"/>
        <family val="2"/>
      </rPr>
      <t>ltimos 5 a</t>
    </r>
    <r>
      <rPr>
        <b/>
        <sz val="12"/>
        <rFont val="Arial Narrow"/>
        <family val="2"/>
      </rPr>
      <t>ñ</t>
    </r>
    <r>
      <rPr>
        <b/>
        <sz val="12"/>
        <rFont val="Arial Narrow"/>
        <family val="2"/>
      </rPr>
      <t>os:      1.</t>
    </r>
    <phoneticPr fontId="1" type="noConversion"/>
  </si>
  <si>
    <t>2.</t>
  </si>
  <si>
    <t>3.</t>
  </si>
  <si>
    <t>4.</t>
  </si>
  <si>
    <t>5.</t>
  </si>
  <si>
    <r>
      <t>Críticas recibidas en la prensa</t>
    </r>
    <r>
      <rPr>
        <sz val="14"/>
        <color indexed="39"/>
        <rFont val="Arial Narrow"/>
        <family val="2"/>
      </rPr>
      <t xml:space="preserve"> (elegir) …………..….……..……………………..</t>
    </r>
    <phoneticPr fontId="1" type="noConversion"/>
  </si>
  <si>
    <r>
      <t xml:space="preserve">En caso de vinos que hayan recibido puntuación en revistas especializadas
 </t>
    </r>
    <r>
      <rPr>
        <b/>
        <u/>
        <sz val="14"/>
        <color indexed="10"/>
        <rFont val="Arial Narrow"/>
        <family val="2"/>
      </rPr>
      <t>por favor adjunte copia escaneada del justificante.</t>
    </r>
    <phoneticPr fontId="1" type="noConversion"/>
  </si>
  <si>
    <r>
      <t xml:space="preserve"> (m</t>
    </r>
    <r>
      <rPr>
        <b/>
        <sz val="12"/>
        <rFont val="Arial Narrow"/>
        <family val="2"/>
      </rPr>
      <t>á</t>
    </r>
    <r>
      <rPr>
        <b/>
        <sz val="12"/>
        <rFont val="Arial Narrow"/>
        <family val="2"/>
      </rPr>
      <t>x. 10 puntos)</t>
    </r>
    <phoneticPr fontId="1" type="noConversion"/>
  </si>
  <si>
    <t xml:space="preserve">                                                Total :</t>
  </si>
  <si>
    <t>Puntos</t>
  </si>
  <si>
    <r>
      <t>La empresa,  a trav</t>
    </r>
    <r>
      <rPr>
        <sz val="11"/>
        <rFont val="Arial"/>
        <family val="2"/>
      </rPr>
      <t>é</t>
    </r>
    <r>
      <rPr>
        <sz val="11"/>
        <rFont val="Arial"/>
        <family val="2"/>
      </rPr>
      <t>s de su representante, acepta las condiciones de la convocatoria y suscribe la veracidad de los datos aportados:</t>
    </r>
    <phoneticPr fontId="1" type="noConversion"/>
  </si>
  <si>
    <t>Nombre del representante de la empresa:</t>
  </si>
  <si>
    <t>Fecha:</t>
  </si>
  <si>
    <t>Muchas gracias.</t>
  </si>
  <si>
    <r>
      <t>17</t>
    </r>
    <r>
      <rPr>
        <b/>
        <sz val="16"/>
        <color indexed="8"/>
        <rFont val="Arial"/>
        <family val="2"/>
      </rPr>
      <t xml:space="preserve"> y 18</t>
    </r>
    <r>
      <rPr>
        <b/>
        <sz val="16"/>
        <color indexed="39"/>
        <rFont val="Arial"/>
        <family val="2"/>
      </rPr>
      <t xml:space="preserve"> </t>
    </r>
    <r>
      <rPr>
        <b/>
        <sz val="16"/>
        <color indexed="8"/>
        <rFont val="Arial"/>
        <family val="2"/>
      </rPr>
      <t>de</t>
    </r>
    <r>
      <rPr>
        <b/>
        <sz val="16"/>
        <color indexed="8"/>
        <rFont val="Arial"/>
        <family val="2"/>
      </rPr>
      <t xml:space="preserve"> Octubre de 2</t>
    </r>
    <r>
      <rPr>
        <b/>
        <sz val="16"/>
        <rFont val="Arial"/>
        <family val="2"/>
      </rPr>
      <t>011, Hotel New Otani Tokyo</t>
    </r>
    <phoneticPr fontId="1" type="noConversion"/>
  </si>
  <si>
    <r>
      <t>Rogamos envíe este formulario en formato excel a la Cámara de Comercio correspondiente antes del día viernes 24 de junio</t>
    </r>
    <r>
      <rPr>
        <sz val="11"/>
        <color indexed="39"/>
        <rFont val="Arial"/>
        <family val="2"/>
      </rPr>
      <t>.</t>
    </r>
    <phoneticPr fontId="1" type="noConversion"/>
  </si>
  <si>
    <r>
      <t xml:space="preserve">Cámara de Comercio responsable </t>
    </r>
    <r>
      <rPr>
        <sz val="11"/>
        <color indexed="39"/>
        <rFont val="Arial"/>
        <family val="2"/>
      </rPr>
      <t>(elegir) …….……………………..</t>
    </r>
    <phoneticPr fontId="1" type="noConversion"/>
  </si>
  <si>
    <r>
      <t>A Coru</t>
    </r>
    <r>
      <rPr>
        <sz val="11"/>
        <color indexed="8"/>
        <rFont val="Arial"/>
        <family val="2"/>
      </rPr>
      <t>ñ</t>
    </r>
    <r>
      <rPr>
        <sz val="11"/>
        <color indexed="8"/>
        <rFont val="Arial"/>
        <family val="2"/>
      </rPr>
      <t>a</t>
    </r>
    <phoneticPr fontId="1" type="noConversion"/>
  </si>
  <si>
    <t>Vinos y Conservas Camilho Igrexas</t>
  </si>
  <si>
    <t>NIF</t>
  </si>
  <si>
    <t>F12345678</t>
  </si>
  <si>
    <r>
      <t>Direcci</t>
    </r>
    <r>
      <rPr>
        <sz val="11"/>
        <rFont val="Arial"/>
        <family val="2"/>
      </rPr>
      <t>ó</t>
    </r>
    <r>
      <rPr>
        <sz val="11"/>
        <rFont val="Arial"/>
        <family val="2"/>
      </rPr>
      <t>n</t>
    </r>
    <phoneticPr fontId="1" type="noConversion"/>
  </si>
  <si>
    <t>Paseo de la Francesa 14-16</t>
  </si>
  <si>
    <t>Ciudad</t>
  </si>
  <si>
    <t>Rodeiro</t>
  </si>
  <si>
    <t>Provincia</t>
  </si>
  <si>
    <t>Pontevedra</t>
  </si>
  <si>
    <r>
      <t>C</t>
    </r>
    <r>
      <rPr>
        <sz val="11"/>
        <rFont val="Arial"/>
        <family val="2"/>
      </rPr>
      <t>ó</t>
    </r>
    <r>
      <rPr>
        <sz val="11"/>
        <rFont val="Arial"/>
        <family val="2"/>
      </rPr>
      <t>digo Postal</t>
    </r>
    <phoneticPr fontId="1" type="noConversion"/>
  </si>
  <si>
    <r>
      <t>Nombre de la persona de contacto (por favor agrege "Mr." o "Ms." antes del nombre, seg</t>
    </r>
    <r>
      <rPr>
        <sz val="11"/>
        <rFont val="Arial"/>
        <family val="2"/>
      </rPr>
      <t>ú</t>
    </r>
    <r>
      <rPr>
        <sz val="11"/>
        <rFont val="Arial"/>
        <family val="2"/>
      </rPr>
      <t>n corresponda)</t>
    </r>
    <phoneticPr fontId="1" type="noConversion"/>
  </si>
  <si>
    <t>Mr. Julio Sesto</t>
  </si>
  <si>
    <r>
      <t>Cargo que desempe</t>
    </r>
    <r>
      <rPr>
        <sz val="11"/>
        <rFont val="Arial"/>
        <family val="2"/>
      </rPr>
      <t>ñ</t>
    </r>
    <r>
      <rPr>
        <sz val="11"/>
        <rFont val="Arial"/>
        <family val="2"/>
      </rPr>
      <t>a en la empresa</t>
    </r>
    <phoneticPr fontId="1" type="noConversion"/>
  </si>
  <si>
    <r>
      <t>Director de Exportaci</t>
    </r>
    <r>
      <rPr>
        <sz val="11"/>
        <rFont val="Arial"/>
        <family val="2"/>
      </rPr>
      <t>ó</t>
    </r>
    <r>
      <rPr>
        <sz val="11"/>
        <rFont val="Arial"/>
        <family val="2"/>
      </rPr>
      <t>n</t>
    </r>
    <phoneticPr fontId="1" type="noConversion"/>
  </si>
  <si>
    <r>
      <t>Tel</t>
    </r>
    <r>
      <rPr>
        <sz val="11"/>
        <rFont val="Arial"/>
        <family val="2"/>
      </rPr>
      <t>é</t>
    </r>
    <r>
      <rPr>
        <sz val="11"/>
        <rFont val="Arial"/>
        <family val="2"/>
      </rPr>
      <t>fono</t>
    </r>
    <phoneticPr fontId="1" type="noConversion"/>
  </si>
  <si>
    <t xml:space="preserve">(+34) </t>
  </si>
  <si>
    <t>98-1234567</t>
  </si>
  <si>
    <t>Fax</t>
  </si>
  <si>
    <t>98-1234568</t>
  </si>
  <si>
    <r>
      <t>P</t>
    </r>
    <r>
      <rPr>
        <sz val="11"/>
        <rFont val="Arial"/>
        <family val="2"/>
      </rPr>
      <t>á</t>
    </r>
    <r>
      <rPr>
        <sz val="11"/>
        <rFont val="Arial"/>
        <family val="2"/>
      </rPr>
      <t>gina Web</t>
    </r>
    <phoneticPr fontId="1" type="noConversion"/>
  </si>
  <si>
    <r>
      <t>¿Disponible en inglés y/o japonés?</t>
    </r>
    <r>
      <rPr>
        <sz val="11"/>
        <color indexed="32"/>
        <rFont val="Arial"/>
        <family val="2"/>
      </rPr>
      <t xml:space="preserve">  </t>
    </r>
    <r>
      <rPr>
        <sz val="11"/>
        <color indexed="39"/>
        <rFont val="Arial"/>
        <family val="2"/>
      </rPr>
      <t>(elegir) ……………………………</t>
    </r>
    <phoneticPr fontId="1" type="noConversion"/>
  </si>
  <si>
    <r>
      <t>S</t>
    </r>
    <r>
      <rPr>
        <sz val="11"/>
        <rFont val="Arial"/>
        <family val="2"/>
      </rPr>
      <t>í</t>
    </r>
    <r>
      <rPr>
        <sz val="11"/>
        <rFont val="Arial"/>
        <family val="2"/>
      </rPr>
      <t>, en ingl</t>
    </r>
    <r>
      <rPr>
        <sz val="11"/>
        <rFont val="Arial"/>
        <family val="2"/>
      </rPr>
      <t>é</t>
    </r>
    <r>
      <rPr>
        <sz val="11"/>
        <rFont val="Arial"/>
        <family val="2"/>
      </rPr>
      <t>s</t>
    </r>
    <phoneticPr fontId="1" type="noConversion"/>
  </si>
  <si>
    <r>
      <t xml:space="preserve">Tipo de producto a exhibir </t>
    </r>
    <r>
      <rPr>
        <sz val="11"/>
        <color indexed="39"/>
        <rFont val="Arial"/>
        <family val="2"/>
      </rPr>
      <t>(elegir) …………..…....……....…………….</t>
    </r>
    <phoneticPr fontId="1" type="noConversion"/>
  </si>
  <si>
    <t>Alimentos y vinos</t>
  </si>
  <si>
    <r>
      <t>S</t>
    </r>
    <r>
      <rPr>
        <sz val="11"/>
        <rFont val="Arial"/>
        <family val="2"/>
      </rPr>
      <t>Í</t>
    </r>
    <phoneticPr fontId="1" type="noConversion"/>
  </si>
  <si>
    <r>
      <t>S</t>
    </r>
    <r>
      <rPr>
        <b/>
        <sz val="11"/>
        <rFont val="Arial"/>
        <family val="2"/>
      </rPr>
      <t>í</t>
    </r>
    <r>
      <rPr>
        <b/>
        <sz val="11"/>
        <rFont val="Arial"/>
        <family val="2"/>
      </rPr>
      <t>, figura en la lista de establecimientos reconocidos por el Ministerio de Agricultura japon</t>
    </r>
    <r>
      <rPr>
        <b/>
        <sz val="11"/>
        <rFont val="Arial"/>
        <family val="2"/>
      </rPr>
      <t>é</t>
    </r>
    <r>
      <rPr>
        <b/>
        <sz val="11"/>
        <rFont val="Arial"/>
        <family val="2"/>
      </rPr>
      <t>s</t>
    </r>
    <phoneticPr fontId="1" type="noConversion"/>
  </si>
  <si>
    <t>12,34567/SA</t>
  </si>
  <si>
    <t>1.</t>
  </si>
  <si>
    <t>Conservas de mejillones</t>
  </si>
  <si>
    <t>"Conservas gourmet Camilho"</t>
  </si>
  <si>
    <t>2.</t>
  </si>
  <si>
    <t>Gambas en conserva</t>
  </si>
  <si>
    <t>3.</t>
  </si>
  <si>
    <r>
      <t>Jam</t>
    </r>
    <r>
      <rPr>
        <sz val="11"/>
        <rFont val="Arial"/>
        <family val="2"/>
      </rPr>
      <t>ó</t>
    </r>
    <r>
      <rPr>
        <sz val="11"/>
        <rFont val="Arial"/>
        <family val="2"/>
      </rPr>
      <t>n enlatado</t>
    </r>
    <phoneticPr fontId="1" type="noConversion"/>
  </si>
  <si>
    <t>"Jamones enlatados Camilho"</t>
  </si>
  <si>
    <t>4.</t>
  </si>
  <si>
    <t>5.</t>
  </si>
  <si>
    <t>6.</t>
  </si>
  <si>
    <t>7.</t>
  </si>
  <si>
    <t>8.</t>
  </si>
  <si>
    <t>9.</t>
  </si>
  <si>
    <t>10.</t>
  </si>
  <si>
    <t>Blanco</t>
  </si>
  <si>
    <t>DO</t>
  </si>
  <si>
    <r>
      <t>R</t>
    </r>
    <r>
      <rPr>
        <sz val="11"/>
        <rFont val="Arial"/>
        <family val="2"/>
      </rPr>
      <t>í</t>
    </r>
    <r>
      <rPr>
        <sz val="11"/>
        <rFont val="Arial"/>
        <family val="2"/>
      </rPr>
      <t>as Baixas</t>
    </r>
    <phoneticPr fontId="1" type="noConversion"/>
  </si>
  <si>
    <t>Joven</t>
  </si>
  <si>
    <r>
      <t>Albari</t>
    </r>
    <r>
      <rPr>
        <sz val="11"/>
        <rFont val="Arial"/>
        <family val="2"/>
      </rPr>
      <t>ñ</t>
    </r>
    <r>
      <rPr>
        <sz val="11"/>
        <rFont val="Arial"/>
        <family val="2"/>
      </rPr>
      <t>o</t>
    </r>
    <phoneticPr fontId="1" type="noConversion"/>
  </si>
  <si>
    <r>
      <t>S</t>
    </r>
    <r>
      <rPr>
        <sz val="11"/>
        <rFont val="Arial"/>
        <family val="2"/>
      </rPr>
      <t>Í</t>
    </r>
    <phoneticPr fontId="1" type="noConversion"/>
  </si>
  <si>
    <r>
      <t>Albari</t>
    </r>
    <r>
      <rPr>
        <sz val="11"/>
        <rFont val="Arial"/>
        <family val="2"/>
      </rPr>
      <t>ñ</t>
    </r>
    <r>
      <rPr>
        <sz val="11"/>
        <rFont val="Arial"/>
        <family val="2"/>
      </rPr>
      <t>o Igrexas</t>
    </r>
    <phoneticPr fontId="1" type="noConversion"/>
  </si>
  <si>
    <r>
      <t>Breve presentaci</t>
    </r>
    <r>
      <rPr>
        <sz val="11"/>
        <rFont val="Arial"/>
        <family val="2"/>
      </rPr>
      <t>ó</t>
    </r>
    <r>
      <rPr>
        <sz val="11"/>
        <rFont val="Arial"/>
        <family val="2"/>
      </rPr>
      <t>n de la empresa</t>
    </r>
    <phoneticPr fontId="1" type="noConversion"/>
  </si>
  <si>
    <r>
      <t>Somos una empresa fundada en 2001, con 7 a</t>
    </r>
    <r>
      <rPr>
        <sz val="11"/>
        <rFont val="Arial"/>
        <family val="2"/>
      </rPr>
      <t>ñ</t>
    </r>
    <r>
      <rPr>
        <sz val="11"/>
        <rFont val="Arial"/>
        <family val="2"/>
      </rPr>
      <t>os de experiencia exportando a pa</t>
    </r>
    <r>
      <rPr>
        <sz val="11"/>
        <rFont val="Arial"/>
        <family val="2"/>
      </rPr>
      <t>í</t>
    </r>
    <r>
      <rPr>
        <sz val="11"/>
        <rFont val="Arial"/>
        <family val="2"/>
      </rPr>
      <t>ses de la UE, Estados Unidos y Australia. Nuestras conservas y vinos blancos, de excelente maridaje, han alcanzado ambos ya un alto prestigio y reconocimiento en el exigente mercado estadounidense, siendo infaltables en los m</t>
    </r>
    <r>
      <rPr>
        <sz val="11"/>
        <rFont val="Arial"/>
        <family val="2"/>
      </rPr>
      <t>á</t>
    </r>
    <r>
      <rPr>
        <sz val="11"/>
        <rFont val="Arial"/>
        <family val="2"/>
      </rPr>
      <t>s exclusivos  restaurantes y hoteles de Manhattan, Palm Beach y Beverly Hills.</t>
    </r>
    <phoneticPr fontId="1" type="noConversion"/>
  </si>
  <si>
    <r>
      <t xml:space="preserve"> (en menos de 7 l</t>
    </r>
    <r>
      <rPr>
        <sz val="11"/>
        <rFont val="Arial"/>
        <family val="2"/>
      </rPr>
      <t>í</t>
    </r>
    <r>
      <rPr>
        <sz val="11"/>
        <rFont val="Arial"/>
        <family val="2"/>
      </rPr>
      <t>neas)</t>
    </r>
    <phoneticPr fontId="1" type="noConversion"/>
  </si>
  <si>
    <r>
      <t>Por favor, describa las que considere sus mejores cualidades para atraer a los compradores japoneses (se imprimir</t>
    </r>
    <r>
      <rPr>
        <sz val="11"/>
        <rFont val="Arial"/>
        <family val="2"/>
      </rPr>
      <t>á</t>
    </r>
    <r>
      <rPr>
        <sz val="11"/>
        <rFont val="Arial"/>
        <family val="2"/>
      </rPr>
      <t>n en el cat</t>
    </r>
    <r>
      <rPr>
        <sz val="11"/>
        <rFont val="Arial"/>
        <family val="2"/>
      </rPr>
      <t>á</t>
    </r>
    <r>
      <rPr>
        <sz val="11"/>
        <rFont val="Arial"/>
        <family val="2"/>
      </rPr>
      <t xml:space="preserve">logo de expositores) </t>
    </r>
    <phoneticPr fontId="1" type="noConversion"/>
  </si>
  <si>
    <r>
      <t>¿Tiene experiencia en exportación fuera de la UE?</t>
    </r>
    <r>
      <rPr>
        <sz val="11"/>
        <color indexed="56"/>
        <rFont val="Arial"/>
        <family val="2"/>
      </rPr>
      <t xml:space="preserve"> 
</t>
    </r>
    <r>
      <rPr>
        <sz val="11"/>
        <color indexed="32"/>
        <rFont val="Arial"/>
        <family val="2"/>
      </rPr>
      <t xml:space="preserve">                                                  </t>
    </r>
    <r>
      <rPr>
        <sz val="11"/>
        <color indexed="39"/>
        <rFont val="Arial"/>
        <family val="2"/>
      </rPr>
      <t>(elegir) ………………….</t>
    </r>
    <phoneticPr fontId="1" type="noConversion"/>
  </si>
  <si>
    <r>
      <t xml:space="preserve">En caso afirmativo, </t>
    </r>
    <r>
      <rPr>
        <sz val="11"/>
        <rFont val="Arial"/>
        <family val="2"/>
      </rPr>
      <t>¿</t>
    </r>
    <r>
      <rPr>
        <sz val="11"/>
        <rFont val="Arial"/>
        <family val="2"/>
      </rPr>
      <t>a qu</t>
    </r>
    <r>
      <rPr>
        <sz val="11"/>
        <rFont val="Arial"/>
        <family val="2"/>
      </rPr>
      <t>é</t>
    </r>
    <r>
      <rPr>
        <sz val="11"/>
        <rFont val="Arial"/>
        <family val="2"/>
      </rPr>
      <t xml:space="preserve"> pa</t>
    </r>
    <r>
      <rPr>
        <sz val="11"/>
        <rFont val="Arial"/>
        <family val="2"/>
      </rPr>
      <t>í</t>
    </r>
    <r>
      <rPr>
        <sz val="11"/>
        <rFont val="Arial"/>
        <family val="2"/>
      </rPr>
      <t>s(es) exporta?</t>
    </r>
    <phoneticPr fontId="1" type="noConversion"/>
  </si>
  <si>
    <t>Estados Unidos, Australia.</t>
  </si>
  <si>
    <t>2 millones de</t>
  </si>
  <si>
    <r>
      <t>CUESTIONARIO DE AUTOEVALUACI</t>
    </r>
    <r>
      <rPr>
        <b/>
        <u val="double"/>
        <sz val="24"/>
        <rFont val="Arial Narrow"/>
        <family val="2"/>
      </rPr>
      <t>Ó</t>
    </r>
    <r>
      <rPr>
        <b/>
        <u val="double"/>
        <sz val="24"/>
        <rFont val="Arial Narrow"/>
        <family val="2"/>
      </rPr>
      <t>N</t>
    </r>
    <phoneticPr fontId="1" type="noConversion"/>
  </si>
  <si>
    <r>
      <t>Por favor, tome como referencia las pautas para la autoevaluaci</t>
    </r>
    <r>
      <rPr>
        <b/>
        <sz val="14"/>
        <color indexed="39"/>
        <rFont val="Arial Narrow"/>
        <family val="2"/>
      </rPr>
      <t>ó</t>
    </r>
    <r>
      <rPr>
        <b/>
        <sz val="14"/>
        <color indexed="39"/>
        <rFont val="Arial Narrow"/>
        <family val="2"/>
      </rPr>
      <t>n descritas en la parte derecha.</t>
    </r>
    <phoneticPr fontId="1" type="noConversion"/>
  </si>
  <si>
    <r>
      <t>Experiencia en exportación</t>
    </r>
    <r>
      <rPr>
        <sz val="14"/>
        <color indexed="39"/>
        <rFont val="Arial Narrow"/>
        <family val="2"/>
      </rPr>
      <t xml:space="preserve"> (elegir) …….………….….………………………….</t>
    </r>
    <phoneticPr fontId="1" type="noConversion"/>
  </si>
  <si>
    <r>
      <t xml:space="preserve">  (m</t>
    </r>
    <r>
      <rPr>
        <b/>
        <sz val="12"/>
        <rFont val="Arial Narrow"/>
        <family val="2"/>
      </rPr>
      <t>á</t>
    </r>
    <r>
      <rPr>
        <b/>
        <sz val="12"/>
        <rFont val="Arial Narrow"/>
        <family val="2"/>
      </rPr>
      <t>x. 5 puntos)</t>
    </r>
    <phoneticPr fontId="1" type="noConversion"/>
  </si>
  <si>
    <r>
      <t xml:space="preserve">Experiencia en el mercado    </t>
    </r>
    <r>
      <rPr>
        <sz val="14"/>
        <color indexed="39"/>
        <rFont val="Arial Narrow"/>
        <family val="2"/>
      </rPr>
      <t>(elegir) ……………………………………………..</t>
    </r>
    <phoneticPr fontId="1" type="noConversion"/>
  </si>
  <si>
    <r>
      <t>(</t>
    </r>
    <r>
      <rPr>
        <b/>
        <sz val="14"/>
        <rFont val="Arial Narrow"/>
        <family val="2"/>
      </rPr>
      <t>á</t>
    </r>
    <r>
      <rPr>
        <b/>
        <sz val="14"/>
        <rFont val="Arial Narrow"/>
        <family val="2"/>
      </rPr>
      <t>rea de distribuci</t>
    </r>
    <r>
      <rPr>
        <b/>
        <sz val="14"/>
        <rFont val="Arial Narrow"/>
        <family val="2"/>
      </rPr>
      <t>ó</t>
    </r>
    <r>
      <rPr>
        <b/>
        <sz val="14"/>
        <rFont val="Arial Narrow"/>
        <family val="2"/>
      </rPr>
      <t xml:space="preserve">n de su producto) </t>
    </r>
    <phoneticPr fontId="1" type="noConversion"/>
  </si>
  <si>
    <r>
      <t xml:space="preserve">Premios recibidos </t>
    </r>
    <r>
      <rPr>
        <sz val="14"/>
        <rFont val="Arial Narrow"/>
        <family val="2"/>
      </rPr>
      <t xml:space="preserve">  </t>
    </r>
    <r>
      <rPr>
        <sz val="14"/>
        <color indexed="32"/>
        <rFont val="Arial Narrow"/>
        <family val="2"/>
      </rPr>
      <t>(elegir) ……………………..……………..………………..…</t>
    </r>
    <phoneticPr fontId="1" type="noConversion"/>
  </si>
  <si>
    <r>
      <t xml:space="preserve"> No es necesario adjuntar justificante de los premios, s</t>
    </r>
    <r>
      <rPr>
        <b/>
        <sz val="12"/>
        <rFont val="Arial Narrow"/>
        <family val="2"/>
      </rPr>
      <t>ó</t>
    </r>
    <r>
      <rPr>
        <b/>
        <sz val="12"/>
        <rFont val="Arial Narrow"/>
        <family val="2"/>
      </rPr>
      <t>lo mencionarlos</t>
    </r>
    <phoneticPr fontId="1" type="noConversion"/>
  </si>
  <si>
    <r>
      <t xml:space="preserve">Por favor, mencione los premios recibidos en los </t>
    </r>
    <r>
      <rPr>
        <b/>
        <sz val="12"/>
        <rFont val="Arial Narrow"/>
        <family val="2"/>
      </rPr>
      <t>ú</t>
    </r>
    <r>
      <rPr>
        <b/>
        <sz val="12"/>
        <rFont val="Arial Narrow"/>
        <family val="2"/>
      </rPr>
      <t>ltimos 5 a</t>
    </r>
    <r>
      <rPr>
        <b/>
        <sz val="12"/>
        <rFont val="Arial Narrow"/>
        <family val="2"/>
      </rPr>
      <t>ñ</t>
    </r>
    <r>
      <rPr>
        <b/>
        <sz val="12"/>
        <rFont val="Arial Narrow"/>
        <family val="2"/>
      </rPr>
      <t>os:      1.</t>
    </r>
    <phoneticPr fontId="1" type="noConversion"/>
  </si>
  <si>
    <r>
      <t>Primer lugar en la competici</t>
    </r>
    <r>
      <rPr>
        <b/>
        <sz val="12"/>
        <rFont val="Arial Narrow"/>
        <family val="2"/>
      </rPr>
      <t>ó</t>
    </r>
    <r>
      <rPr>
        <b/>
        <sz val="12"/>
        <rFont val="Arial Narrow"/>
        <family val="2"/>
      </rPr>
      <t>n "New York International Canned Meat Competition 2009".</t>
    </r>
    <phoneticPr fontId="1" type="noConversion"/>
  </si>
  <si>
    <t>Ganador del concurso "World's Finest Gourmet Food 2010" llevado a cabo en Sydney.</t>
  </si>
  <si>
    <r>
      <t>Críticas recibidas en la prensa</t>
    </r>
    <r>
      <rPr>
        <sz val="14"/>
        <color indexed="39"/>
        <rFont val="Arial Narrow"/>
        <family val="2"/>
      </rPr>
      <t xml:space="preserve"> (elegir) …………..….……..……………………..</t>
    </r>
    <phoneticPr fontId="1" type="noConversion"/>
  </si>
  <si>
    <r>
      <t xml:space="preserve">En caso de vinos que hayan recibido puntuación en revistas especializadas
 </t>
    </r>
    <r>
      <rPr>
        <b/>
        <u/>
        <sz val="14"/>
        <color indexed="10"/>
        <rFont val="Arial Narrow"/>
        <family val="2"/>
      </rPr>
      <t>por favor adjunte copia escaneada del justificante.</t>
    </r>
    <phoneticPr fontId="1" type="noConversion"/>
  </si>
  <si>
    <r>
      <t xml:space="preserve"> (m</t>
    </r>
    <r>
      <rPr>
        <b/>
        <sz val="12"/>
        <rFont val="Arial Narrow"/>
        <family val="2"/>
      </rPr>
      <t>á</t>
    </r>
    <r>
      <rPr>
        <b/>
        <sz val="12"/>
        <rFont val="Arial Narrow"/>
        <family val="2"/>
      </rPr>
      <t>x. 10 puntos)</t>
    </r>
    <phoneticPr fontId="1" type="noConversion"/>
  </si>
  <si>
    <r>
      <t>La empresa,  a trav</t>
    </r>
    <r>
      <rPr>
        <sz val="11"/>
        <rFont val="Arial"/>
        <family val="2"/>
      </rPr>
      <t>é</t>
    </r>
    <r>
      <rPr>
        <sz val="11"/>
        <rFont val="Arial"/>
        <family val="2"/>
      </rPr>
      <t>s de su representante, acepta las condiciones de la convocatoria y suscribe la veracidad de los datos aportados:</t>
    </r>
    <phoneticPr fontId="1" type="noConversion"/>
  </si>
  <si>
    <t>Vinos y Conservas Camilho Igrexas</t>
  </si>
  <si>
    <t>Julio Sesto Ribeiro</t>
  </si>
  <si>
    <t>Stand No.</t>
  </si>
  <si>
    <r>
      <t>C</t>
    </r>
    <r>
      <rPr>
        <sz val="10"/>
        <color indexed="39"/>
        <rFont val="Arial"/>
        <family val="2"/>
      </rPr>
      <t>á</t>
    </r>
    <r>
      <rPr>
        <sz val="10"/>
        <color indexed="39"/>
        <rFont val="Arial"/>
        <family val="2"/>
      </rPr>
      <t>mara</t>
    </r>
    <phoneticPr fontId="1" type="noConversion"/>
  </si>
  <si>
    <t>Company name</t>
  </si>
  <si>
    <t>会社名</t>
  </si>
  <si>
    <t>*</t>
  </si>
  <si>
    <t xml:space="preserve">NIF </t>
  </si>
  <si>
    <t>住所</t>
  </si>
  <si>
    <t>Company address</t>
  </si>
  <si>
    <t>,</t>
  </si>
  <si>
    <t>(</t>
  </si>
  <si>
    <t>)</t>
  </si>
  <si>
    <t>Phone</t>
  </si>
  <si>
    <t>(34)</t>
  </si>
  <si>
    <t>Fax</t>
  </si>
  <si>
    <r>
      <t xml:space="preserve">e-mail </t>
    </r>
    <r>
      <rPr>
        <sz val="10"/>
        <color indexed="39"/>
        <rFont val="Arial"/>
        <family val="2"/>
      </rPr>
      <t>個人</t>
    </r>
    <phoneticPr fontId="1" type="noConversion"/>
  </si>
  <si>
    <r>
      <t xml:space="preserve">e-mail </t>
    </r>
    <r>
      <rPr>
        <sz val="10"/>
        <color indexed="39"/>
        <rFont val="Arial"/>
        <family val="2"/>
      </rPr>
      <t>一般</t>
    </r>
    <phoneticPr fontId="1" type="noConversion"/>
  </si>
  <si>
    <t>URL</t>
  </si>
  <si>
    <r>
      <t xml:space="preserve">URL </t>
    </r>
    <r>
      <rPr>
        <sz val="10"/>
        <color indexed="39"/>
        <rFont val="Arial"/>
        <family val="2"/>
      </rPr>
      <t>英語</t>
    </r>
    <r>
      <rPr>
        <sz val="10"/>
        <color indexed="39"/>
        <rFont val="Arial"/>
        <family val="2"/>
      </rPr>
      <t>/</t>
    </r>
    <r>
      <rPr>
        <sz val="10"/>
        <color indexed="39"/>
        <rFont val="Arial"/>
        <family val="2"/>
      </rPr>
      <t>日本語</t>
    </r>
    <phoneticPr fontId="1" type="noConversion"/>
  </si>
  <si>
    <t>製品の種類</t>
  </si>
  <si>
    <t>豚肉製品</t>
  </si>
  <si>
    <t>農林水産省許可</t>
  </si>
  <si>
    <t>許可番号</t>
  </si>
  <si>
    <t>食品</t>
  </si>
  <si>
    <r>
      <t>商品</t>
    </r>
    <r>
      <rPr>
        <sz val="10"/>
        <color indexed="39"/>
        <rFont val="Arial"/>
        <family val="2"/>
      </rPr>
      <t>-</t>
    </r>
    <r>
      <rPr>
        <sz val="10"/>
        <color indexed="39"/>
        <rFont val="Arial"/>
        <family val="2"/>
      </rPr>
      <t>日本語</t>
    </r>
    <phoneticPr fontId="1" type="noConversion"/>
  </si>
  <si>
    <t>*</t>
  </si>
  <si>
    <t>商品</t>
  </si>
  <si>
    <t>ブランド</t>
  </si>
  <si>
    <t>その他</t>
  </si>
  <si>
    <t>ワイン</t>
  </si>
  <si>
    <r>
      <t>ワイン</t>
    </r>
    <r>
      <rPr>
        <sz val="10"/>
        <color indexed="39"/>
        <rFont val="Arial"/>
        <family val="2"/>
      </rPr>
      <t>-</t>
    </r>
    <r>
      <rPr>
        <sz val="10"/>
        <color indexed="39"/>
        <rFont val="Arial"/>
        <family val="2"/>
      </rPr>
      <t>日本語</t>
    </r>
    <phoneticPr fontId="1" type="noConversion"/>
  </si>
  <si>
    <t>ワイン</t>
  </si>
  <si>
    <t>色</t>
  </si>
  <si>
    <t>ヴィンテージ</t>
  </si>
  <si>
    <t>ランク</t>
  </si>
  <si>
    <t>地域</t>
  </si>
  <si>
    <t>熟成</t>
  </si>
  <si>
    <t>ぶどう</t>
  </si>
  <si>
    <t>有機製品</t>
  </si>
  <si>
    <t>会社案内</t>
  </si>
  <si>
    <t>輸出経験</t>
  </si>
  <si>
    <t>国名</t>
  </si>
  <si>
    <t>輸出総額</t>
  </si>
  <si>
    <t>日本での連絡先</t>
  </si>
  <si>
    <r>
      <t>*</t>
    </r>
    <r>
      <rPr>
        <sz val="10"/>
        <color indexed="39"/>
        <rFont val="Arial"/>
        <family val="2"/>
      </rPr>
      <t>日本語訳</t>
    </r>
    <phoneticPr fontId="1" type="noConversion"/>
  </si>
  <si>
    <t>e-mail</t>
  </si>
  <si>
    <r>
      <t>掲載可</t>
    </r>
    <r>
      <rPr>
        <sz val="10"/>
        <color indexed="39"/>
        <rFont val="Arial"/>
        <family val="2"/>
      </rPr>
      <t>/</t>
    </r>
    <r>
      <rPr>
        <sz val="10"/>
        <color indexed="39"/>
        <rFont val="Arial"/>
        <family val="2"/>
      </rPr>
      <t>不可</t>
    </r>
    <phoneticPr fontId="1" type="noConversion"/>
  </si>
  <si>
    <t>点数</t>
  </si>
  <si>
    <t>マーケット</t>
  </si>
  <si>
    <t>受賞経験</t>
  </si>
  <si>
    <t>賞１</t>
  </si>
  <si>
    <r>
      <t>賞</t>
    </r>
    <r>
      <rPr>
        <sz val="10"/>
        <color indexed="39"/>
        <rFont val="Arial"/>
        <family val="2"/>
      </rPr>
      <t>2</t>
    </r>
    <phoneticPr fontId="1" type="noConversion"/>
  </si>
  <si>
    <r>
      <t>賞</t>
    </r>
    <r>
      <rPr>
        <sz val="10"/>
        <color indexed="39"/>
        <rFont val="Arial"/>
        <family val="2"/>
      </rPr>
      <t>3</t>
    </r>
    <phoneticPr fontId="1" type="noConversion"/>
  </si>
  <si>
    <r>
      <t>賞</t>
    </r>
    <r>
      <rPr>
        <sz val="10"/>
        <color indexed="39"/>
        <rFont val="Arial"/>
        <family val="2"/>
      </rPr>
      <t>4</t>
    </r>
    <phoneticPr fontId="1" type="noConversion"/>
  </si>
  <si>
    <r>
      <t>賞</t>
    </r>
    <r>
      <rPr>
        <sz val="10"/>
        <color indexed="39"/>
        <rFont val="Arial"/>
        <family val="2"/>
      </rPr>
      <t>5</t>
    </r>
    <phoneticPr fontId="1" type="noConversion"/>
  </si>
  <si>
    <t>記事</t>
  </si>
  <si>
    <t>合計</t>
  </si>
  <si>
    <t>責任社名</t>
  </si>
  <si>
    <t>日付</t>
  </si>
  <si>
    <t>A Coruña</t>
  </si>
  <si>
    <t>info@vinosyconservas.cai.es</t>
  </si>
  <si>
    <t>www.vinosyconservas.cai.es</t>
  </si>
  <si>
    <t>juliosesto@vinosyconservas.cai.es</t>
  </si>
  <si>
    <t>Cámaras</t>
  </si>
  <si>
    <t>SÍ</t>
  </si>
  <si>
    <t>Sí, figura en la lista de establecimientos reconocidos por el Ministerio de Agricultura japonés</t>
  </si>
  <si>
    <t>No figura en la lista de establecimientos reconocidos por el Ministerio de Agricultura japonés</t>
  </si>
  <si>
    <t>Sí, en inglés</t>
  </si>
  <si>
    <t>No figura en la lista de establecimientos reconocidos por el Ministerio de Agricultura japonés pero está en trámite</t>
  </si>
  <si>
    <t>Sí, en inglés y japonés</t>
  </si>
  <si>
    <t>Sí, en japonés</t>
  </si>
  <si>
    <t>SÍ, figura en la lista de establecimientos reconocidos por el Ministerio de Agricultura japonés</t>
  </si>
  <si>
    <t>NO, no figura en la lista de establecimientos reconocidos por el Ministerio de Agricultura japonés</t>
  </si>
  <si>
    <t>Número de Vino</t>
  </si>
  <si>
    <t xml:space="preserve">Añada </t>
  </si>
  <si>
    <t>Categoría envejecimiento</t>
  </si>
  <si>
    <t>No, no figura en la lista de establecimientos reconocidos por el Ministerio de Agricultura japonés</t>
  </si>
  <si>
    <t>No, no figura en la lista de establecimientos reconocidos por el Ministerio de Agricultura japonés pero está en trámite</t>
  </si>
  <si>
    <r>
      <t>¿Disponible en inglés y/o japonés?</t>
    </r>
    <r>
      <rPr>
        <sz val="11"/>
        <color indexed="32"/>
        <rFont val="Arial"/>
        <family val="2"/>
      </rPr>
      <t xml:space="preserve">  </t>
    </r>
    <r>
      <rPr>
        <sz val="11"/>
        <color indexed="39"/>
        <rFont val="Arial"/>
        <family val="2"/>
      </rPr>
      <t>(elegir) ……..…...…</t>
    </r>
  </si>
  <si>
    <r>
      <t xml:space="preserve">Tipo de producto a exhibir </t>
    </r>
    <r>
      <rPr>
        <sz val="11"/>
        <color indexed="39"/>
        <rFont val="Arial"/>
        <family val="2"/>
      </rPr>
      <t>(elegir) …………..….......………</t>
    </r>
  </si>
  <si>
    <r>
      <t xml:space="preserve">¿Tiene representante o socio japonés?:  
                                                         </t>
    </r>
    <r>
      <rPr>
        <sz val="11"/>
        <color indexed="12"/>
        <rFont val="Arial"/>
        <family val="2"/>
      </rPr>
      <t xml:space="preserve">       (elegir) ……...….……</t>
    </r>
  </si>
  <si>
    <t xml:space="preserve">    En caso afirmativo, por favor especifique las marcas:</t>
  </si>
  <si>
    <r>
      <t>¿Tiene experiencia en exportación fuera de la UE?</t>
    </r>
    <r>
      <rPr>
        <sz val="11"/>
        <color indexed="56"/>
        <rFont val="Arial"/>
        <family val="2"/>
      </rPr>
      <t xml:space="preserve"> 
</t>
    </r>
    <r>
      <rPr>
        <sz val="11"/>
        <color indexed="32"/>
        <rFont val="Arial"/>
        <family val="2"/>
      </rPr>
      <t xml:space="preserve">                                                  </t>
    </r>
    <r>
      <rPr>
        <sz val="11"/>
        <color indexed="39"/>
        <rFont val="Arial"/>
        <family val="2"/>
      </rPr>
      <t>(elegir) ………………...…….</t>
    </r>
  </si>
  <si>
    <r>
      <t>Nombre de la persona de contacto (por favor agrege "Mr." o "Ms." antes del nombre, seg</t>
    </r>
    <r>
      <rPr>
        <sz val="11"/>
        <rFont val="Arial"/>
        <family val="2"/>
      </rPr>
      <t>ú</t>
    </r>
    <r>
      <rPr>
        <sz val="11"/>
        <rFont val="Arial"/>
        <family val="2"/>
      </rPr>
      <t>n corresponda)</t>
    </r>
  </si>
  <si>
    <t>有り／無し</t>
  </si>
  <si>
    <t>担当者</t>
  </si>
  <si>
    <t>03-1234-5678</t>
  </si>
  <si>
    <t>03-1234-5679</t>
  </si>
  <si>
    <t>Mr. Jurio Rokuban</t>
  </si>
  <si>
    <t>*日本語表記</t>
  </si>
  <si>
    <t>1-2-3 Shichihongi, Mianto-ku, Tokyo 106-0032</t>
  </si>
  <si>
    <t>DE JAPON TRADING INC.</t>
  </si>
  <si>
    <t>jrokuban@dejapontrading.co.jp</t>
  </si>
  <si>
    <t>www.dejapontrading.co.jp</t>
  </si>
  <si>
    <r>
      <t xml:space="preserve">Rogamos envíe este formulario en formato excel a la Cámara de Comercio correspondiente </t>
    </r>
    <r>
      <rPr>
        <u/>
        <sz val="11"/>
        <rFont val="Arial"/>
        <family val="2"/>
      </rPr>
      <t>antes del día viernes 24 de junio</t>
    </r>
    <r>
      <rPr>
        <sz val="11"/>
        <color indexed="39"/>
        <rFont val="Arial"/>
        <family val="2"/>
      </rPr>
      <t>.</t>
    </r>
  </si>
  <si>
    <t>Hoja de Inscripción</t>
  </si>
  <si>
    <r>
      <t>17</t>
    </r>
    <r>
      <rPr>
        <b/>
        <sz val="16"/>
        <color indexed="8"/>
        <rFont val="Arial"/>
        <family val="2"/>
      </rPr>
      <t xml:space="preserve"> y 18</t>
    </r>
    <r>
      <rPr>
        <b/>
        <sz val="16"/>
        <color indexed="39"/>
        <rFont val="Arial"/>
        <family val="2"/>
      </rPr>
      <t xml:space="preserve"> </t>
    </r>
    <r>
      <rPr>
        <b/>
        <sz val="16"/>
        <color indexed="8"/>
        <rFont val="Arial"/>
        <family val="2"/>
      </rPr>
      <t>de Octubre de 2</t>
    </r>
    <r>
      <rPr>
        <b/>
        <sz val="16"/>
        <rFont val="Arial"/>
        <family val="2"/>
      </rPr>
      <t>011, Hotel New Otani Tokyo</t>
    </r>
  </si>
  <si>
    <t>Albariño Camilho</t>
  </si>
  <si>
    <t>Albariño Igrexas</t>
  </si>
  <si>
    <t xml:space="preserve">FEDER
“A efectos meramente informativos y siguiendo las directrices emanadas del Reglamento (CE) nº 1828/2006 de la de 8 de diciembre de 2006, vigente para el periodo operativo 2007-2013, relativos a las actividades de información y publicidad que deben llevar a cabo los Estados miembros en relación con las intervenciones de los Fondos Estructurales, se hace constar que la actividad descrita en este comunicado puede ser susceptible de ser financiada por la Unión Europea a través de los Fondos Europeos de Desarrollo Regional (FEDER), de las que el Instituto Español de Comercio Exterior es órgano ejecutor."
“En el caso de que su empresa sea finalmente beneficiaria de la ayuda ICEX y asimismo ésta sea cofinanciada con Fondos Comunitarios, la aceptación por su parte de la misma implica la aceptación de su inclusión en la lista de beneficiarios publicada de conformidad con el art. 7, apartado 2, letra d) del Reglamento indicado anteriormente”. 
</t>
  </si>
</sst>
</file>

<file path=xl/styles.xml><?xml version="1.0" encoding="utf-8"?>
<styleSheet xmlns="http://schemas.openxmlformats.org/spreadsheetml/2006/main">
  <fonts count="56">
    <font>
      <sz val="10"/>
      <name val="Arial"/>
      <family val="2"/>
    </font>
    <font>
      <sz val="9"/>
      <name val="Arial"/>
      <family val="2"/>
    </font>
    <font>
      <sz val="10"/>
      <name val="Arial"/>
      <family val="2"/>
    </font>
    <font>
      <sz val="11"/>
      <name val="Arial"/>
      <family val="2"/>
    </font>
    <font>
      <b/>
      <sz val="16"/>
      <name val="Arial"/>
      <family val="2"/>
    </font>
    <font>
      <b/>
      <sz val="16"/>
      <color indexed="8"/>
      <name val="Arial"/>
      <family val="2"/>
    </font>
    <font>
      <b/>
      <sz val="16"/>
      <color indexed="39"/>
      <name val="Arial"/>
      <family val="2"/>
    </font>
    <font>
      <b/>
      <sz val="11"/>
      <name val="Arial"/>
      <family val="2"/>
    </font>
    <font>
      <b/>
      <sz val="12"/>
      <name val="Arial"/>
      <family val="2"/>
    </font>
    <font>
      <sz val="11"/>
      <color indexed="39"/>
      <name val="Arial"/>
      <family val="2"/>
    </font>
    <font>
      <sz val="11"/>
      <color indexed="8"/>
      <name val="Arial"/>
      <family val="2"/>
    </font>
    <font>
      <b/>
      <sz val="10"/>
      <name val="Arial"/>
      <family val="2"/>
    </font>
    <font>
      <b/>
      <sz val="11"/>
      <color indexed="32"/>
      <name val="Arial"/>
      <family val="2"/>
    </font>
    <font>
      <u/>
      <sz val="10"/>
      <color indexed="39"/>
      <name val="Arial"/>
      <family val="2"/>
    </font>
    <font>
      <sz val="11"/>
      <color indexed="32"/>
      <name val="Arial"/>
      <family val="2"/>
    </font>
    <font>
      <sz val="12"/>
      <name val="Arial"/>
      <family val="2"/>
    </font>
    <font>
      <sz val="10"/>
      <color indexed="32"/>
      <name val="Arial"/>
      <family val="2"/>
    </font>
    <font>
      <sz val="11"/>
      <color indexed="9"/>
      <name val="Arial"/>
      <family val="2"/>
    </font>
    <font>
      <b/>
      <sz val="12"/>
      <color indexed="39"/>
      <name val="Arial"/>
      <family val="2"/>
    </font>
    <font>
      <b/>
      <sz val="12"/>
      <color indexed="10"/>
      <name val="Arial"/>
      <family val="2"/>
    </font>
    <font>
      <b/>
      <sz val="11"/>
      <color indexed="10"/>
      <name val="Arial"/>
      <family val="2"/>
    </font>
    <font>
      <sz val="11"/>
      <color indexed="56"/>
      <name val="Arial"/>
      <family val="2"/>
    </font>
    <font>
      <b/>
      <u val="double"/>
      <sz val="24"/>
      <name val="Arial Narrow"/>
      <family val="2"/>
    </font>
    <font>
      <b/>
      <sz val="24"/>
      <name val="Arial Narrow"/>
      <family val="2"/>
    </font>
    <font>
      <b/>
      <sz val="14"/>
      <color indexed="39"/>
      <name val="Arial Narrow"/>
      <family val="2"/>
    </font>
    <font>
      <sz val="10"/>
      <color indexed="39"/>
      <name val="Arial"/>
      <family val="2"/>
    </font>
    <font>
      <b/>
      <sz val="14"/>
      <name val="Arial Narrow"/>
      <family val="2"/>
    </font>
    <font>
      <sz val="14"/>
      <color indexed="39"/>
      <name val="Arial Narrow"/>
      <family val="2"/>
    </font>
    <font>
      <sz val="14"/>
      <name val="Arial"/>
      <family val="2"/>
    </font>
    <font>
      <b/>
      <sz val="12"/>
      <name val="Arial Narrow"/>
      <family val="2"/>
    </font>
    <font>
      <sz val="14"/>
      <name val="Arial Narrow"/>
      <family val="2"/>
    </font>
    <font>
      <sz val="14"/>
      <color indexed="32"/>
      <name val="Arial Narrow"/>
      <family val="2"/>
    </font>
    <font>
      <sz val="11"/>
      <name val="Arial Narrow"/>
      <family val="2"/>
    </font>
    <font>
      <b/>
      <sz val="11"/>
      <name val="Arial Narrow"/>
      <family val="2"/>
    </font>
    <font>
      <sz val="11"/>
      <color indexed="8"/>
      <name val="Arial Narrow"/>
      <family val="2"/>
    </font>
    <font>
      <b/>
      <sz val="11"/>
      <color indexed="8"/>
      <name val="Arial Narrow"/>
      <family val="2"/>
    </font>
    <font>
      <b/>
      <u/>
      <sz val="14"/>
      <color indexed="10"/>
      <name val="Arial Narrow"/>
      <family val="2"/>
    </font>
    <font>
      <b/>
      <sz val="16"/>
      <name val="Arial Narrow"/>
      <family val="2"/>
    </font>
    <font>
      <b/>
      <sz val="10.5"/>
      <name val="Arial Narrow"/>
      <family val="2"/>
    </font>
    <font>
      <sz val="10"/>
      <color indexed="9"/>
      <name val="Arial"/>
      <family val="2"/>
    </font>
    <font>
      <sz val="10"/>
      <color indexed="10"/>
      <name val="Arial"/>
      <family val="2"/>
    </font>
    <font>
      <sz val="11"/>
      <color indexed="12"/>
      <name val="Arial"/>
      <family val="2"/>
    </font>
    <font>
      <u/>
      <sz val="10"/>
      <name val="Arial"/>
      <family val="2"/>
    </font>
    <font>
      <u/>
      <sz val="11"/>
      <name val="Arial"/>
      <family val="2"/>
    </font>
    <font>
      <sz val="16"/>
      <name val="Arial"/>
      <family val="2"/>
    </font>
    <font>
      <b/>
      <sz val="12"/>
      <color indexed="9"/>
      <name val="Arial"/>
      <family val="2"/>
    </font>
    <font>
      <sz val="11"/>
      <color indexed="9"/>
      <name val="Arial"/>
      <family val="2"/>
    </font>
    <font>
      <b/>
      <sz val="11"/>
      <color indexed="9"/>
      <name val="Arial"/>
      <family val="2"/>
    </font>
    <font>
      <sz val="10"/>
      <color indexed="9"/>
      <name val="Arial"/>
      <family val="2"/>
    </font>
    <font>
      <sz val="9"/>
      <color indexed="9"/>
      <name val="Arial Narrow"/>
      <family val="2"/>
    </font>
    <font>
      <b/>
      <sz val="8"/>
      <color indexed="9"/>
      <name val="Arial Narrow"/>
      <family val="2"/>
    </font>
    <font>
      <sz val="8"/>
      <color indexed="9"/>
      <name val="Arial Narrow"/>
      <family val="2"/>
    </font>
    <font>
      <sz val="10"/>
      <color indexed="8"/>
      <name val="Arial"/>
      <family val="2"/>
    </font>
    <font>
      <b/>
      <sz val="11"/>
      <color indexed="10"/>
      <name val="Arial"/>
      <family val="2"/>
    </font>
    <font>
      <b/>
      <sz val="12"/>
      <color indexed="10"/>
      <name val="Arial"/>
      <family val="2"/>
    </font>
    <font>
      <u/>
      <sz val="10"/>
      <color theme="10"/>
      <name val="Arial"/>
      <family val="2"/>
    </font>
  </fonts>
  <fills count="10">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41"/>
        <bgColor indexed="64"/>
      </patternFill>
    </fill>
    <fill>
      <patternFill patternType="solid">
        <fgColor indexed="52"/>
        <bgColor indexed="64"/>
      </patternFill>
    </fill>
    <fill>
      <patternFill patternType="solid">
        <fgColor indexed="10"/>
        <bgColor indexed="64"/>
      </patternFill>
    </fill>
    <fill>
      <patternFill patternType="solid">
        <fgColor indexed="43"/>
        <bgColor indexed="64"/>
      </patternFill>
    </fill>
    <fill>
      <patternFill patternType="solid">
        <fgColor indexed="29"/>
        <bgColor indexed="64"/>
      </patternFill>
    </fill>
    <fill>
      <patternFill patternType="solid">
        <fgColor indexed="27"/>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hair">
        <color indexed="23"/>
      </left>
      <right style="hair">
        <color indexed="23"/>
      </right>
      <top style="hair">
        <color indexed="23"/>
      </top>
      <bottom style="hair">
        <color indexed="23"/>
      </bottom>
      <diagonal/>
    </border>
    <border>
      <left style="hair">
        <color indexed="23"/>
      </left>
      <right/>
      <top style="hair">
        <color indexed="23"/>
      </top>
      <bottom style="hair">
        <color indexed="23"/>
      </bottom>
      <diagonal/>
    </border>
    <border>
      <left style="thick">
        <color indexed="39"/>
      </left>
      <right style="thick">
        <color indexed="39"/>
      </right>
      <top style="thick">
        <color indexed="39"/>
      </top>
      <bottom style="thick">
        <color indexed="39"/>
      </bottom>
      <diagonal/>
    </border>
    <border>
      <left style="thick">
        <color indexed="39"/>
      </left>
      <right/>
      <top/>
      <bottom style="hair">
        <color indexed="23"/>
      </bottom>
      <diagonal/>
    </border>
    <border>
      <left/>
      <right/>
      <top/>
      <bottom style="hair">
        <color indexed="23"/>
      </bottom>
      <diagonal/>
    </border>
    <border>
      <left/>
      <right/>
      <top style="hair">
        <color indexed="23"/>
      </top>
      <bottom style="hair">
        <color indexed="23"/>
      </bottom>
      <diagonal/>
    </border>
    <border>
      <left style="hair">
        <color indexed="23"/>
      </left>
      <right style="hair">
        <color indexed="23"/>
      </right>
      <top style="hair">
        <color indexed="23"/>
      </top>
      <bottom/>
      <diagonal/>
    </border>
    <border>
      <left/>
      <right style="hair">
        <color indexed="23"/>
      </right>
      <top style="hair">
        <color indexed="23"/>
      </top>
      <bottom/>
      <diagonal/>
    </border>
    <border>
      <left style="hair">
        <color indexed="23"/>
      </left>
      <right style="hair">
        <color indexed="23"/>
      </right>
      <top/>
      <bottom style="hair">
        <color indexed="23"/>
      </bottom>
      <diagonal/>
    </border>
    <border>
      <left style="hair">
        <color indexed="23"/>
      </left>
      <right/>
      <top style="hair">
        <color indexed="23"/>
      </top>
      <bottom/>
      <diagonal/>
    </border>
    <border>
      <left/>
      <right/>
      <top style="hair">
        <color indexed="23"/>
      </top>
      <bottom/>
      <diagonal/>
    </border>
    <border>
      <left style="hair">
        <color indexed="23"/>
      </left>
      <right/>
      <top/>
      <bottom/>
      <diagonal/>
    </border>
    <border>
      <left/>
      <right style="hair">
        <color indexed="23"/>
      </right>
      <top style="hair">
        <color indexed="23"/>
      </top>
      <bottom style="hair">
        <color indexed="23"/>
      </bottom>
      <diagonal/>
    </border>
    <border>
      <left style="hair">
        <color indexed="23"/>
      </left>
      <right/>
      <top/>
      <bottom style="hair">
        <color indexed="23"/>
      </bottom>
      <diagonal/>
    </border>
    <border>
      <left/>
      <right style="hair">
        <color indexed="23"/>
      </right>
      <top/>
      <bottom style="hair">
        <color indexed="23"/>
      </bottom>
      <diagonal/>
    </border>
    <border>
      <left style="hair">
        <color indexed="23"/>
      </left>
      <right style="hair">
        <color indexed="23"/>
      </right>
      <top/>
      <bottom/>
      <diagonal/>
    </border>
    <border>
      <left/>
      <right/>
      <top style="thick">
        <color indexed="39"/>
      </top>
      <bottom/>
      <diagonal/>
    </border>
    <border>
      <left/>
      <right style="hair">
        <color indexed="23"/>
      </right>
      <top/>
      <bottom/>
      <diagonal/>
    </border>
    <border>
      <left style="thin">
        <color indexed="39"/>
      </left>
      <right style="thin">
        <color indexed="39"/>
      </right>
      <top style="thin">
        <color indexed="39"/>
      </top>
      <bottom style="thin">
        <color indexed="39"/>
      </bottom>
      <diagonal/>
    </border>
    <border>
      <left style="thick">
        <color indexed="39"/>
      </left>
      <right/>
      <top style="thin">
        <color indexed="39"/>
      </top>
      <bottom style="hair">
        <color indexed="23"/>
      </bottom>
      <diagonal/>
    </border>
    <border>
      <left/>
      <right/>
      <top style="thin">
        <color indexed="39"/>
      </top>
      <bottom style="hair">
        <color indexed="23"/>
      </bottom>
      <diagonal/>
    </border>
    <border>
      <left style="thick">
        <color indexed="39"/>
      </left>
      <right/>
      <top style="hair">
        <color indexed="23"/>
      </top>
      <bottom style="hair">
        <color indexed="23"/>
      </bottom>
      <diagonal/>
    </border>
    <border>
      <left style="thick">
        <color indexed="39"/>
      </left>
      <right/>
      <top style="hair">
        <color indexed="23"/>
      </top>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ck">
        <color indexed="39"/>
      </bottom>
      <diagonal/>
    </border>
    <border>
      <left style="hair">
        <color indexed="23"/>
      </left>
      <right style="hair">
        <color indexed="23"/>
      </right>
      <top style="thick">
        <color indexed="39"/>
      </top>
      <bottom style="hair">
        <color indexed="23"/>
      </bottom>
      <diagonal/>
    </border>
    <border>
      <left style="thin">
        <color indexed="39"/>
      </left>
      <right style="thin">
        <color indexed="23"/>
      </right>
      <top style="thin">
        <color indexed="39"/>
      </top>
      <bottom style="thin">
        <color indexed="39"/>
      </bottom>
      <diagonal/>
    </border>
    <border>
      <left style="thick">
        <color indexed="12"/>
      </left>
      <right/>
      <top style="hair">
        <color indexed="23"/>
      </top>
      <bottom style="hair">
        <color indexed="23"/>
      </bottom>
      <diagonal/>
    </border>
    <border>
      <left style="thin">
        <color indexed="64"/>
      </left>
      <right style="thin">
        <color indexed="64"/>
      </right>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thin">
        <color indexed="64"/>
      </top>
      <bottom/>
      <diagonal/>
    </border>
    <border>
      <left/>
      <right/>
      <top style="thin">
        <color indexed="64"/>
      </top>
      <bottom/>
      <diagonal/>
    </border>
    <border>
      <left/>
      <right style="thick">
        <color indexed="39"/>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ck">
        <color indexed="39"/>
      </right>
      <top/>
      <bottom style="hair">
        <color indexed="23"/>
      </bottom>
      <diagonal/>
    </border>
    <border>
      <left/>
      <right style="thick">
        <color indexed="39"/>
      </right>
      <top style="hair">
        <color indexed="23"/>
      </top>
      <bottom/>
      <diagonal/>
    </border>
    <border>
      <left style="thick">
        <color indexed="39"/>
      </left>
      <right/>
      <top style="thick">
        <color indexed="39"/>
      </top>
      <bottom style="thick">
        <color indexed="39"/>
      </bottom>
      <diagonal/>
    </border>
    <border>
      <left/>
      <right/>
      <top style="thick">
        <color indexed="39"/>
      </top>
      <bottom style="thick">
        <color indexed="39"/>
      </bottom>
      <diagonal/>
    </border>
    <border>
      <left/>
      <right style="thick">
        <color indexed="39"/>
      </right>
      <top style="thick">
        <color indexed="39"/>
      </top>
      <bottom style="thick">
        <color indexed="39"/>
      </bottom>
      <diagonal/>
    </border>
    <border>
      <left/>
      <right style="thick">
        <color indexed="39"/>
      </right>
      <top style="hair">
        <color indexed="23"/>
      </top>
      <bottom style="hair">
        <color indexed="23"/>
      </bottom>
      <diagonal/>
    </border>
    <border>
      <left style="thin">
        <color indexed="64"/>
      </left>
      <right style="thin">
        <color indexed="64"/>
      </right>
      <top/>
      <bottom/>
      <diagonal/>
    </border>
    <border>
      <left/>
      <right style="thin">
        <color indexed="64"/>
      </right>
      <top style="thin">
        <color indexed="64"/>
      </top>
      <bottom/>
      <diagonal/>
    </border>
  </borders>
  <cellStyleXfs count="2">
    <xf numFmtId="0" fontId="0" fillId="0" borderId="0"/>
    <xf numFmtId="0" fontId="55" fillId="0" borderId="0" applyNumberFormat="0" applyFill="0" applyBorder="0" applyAlignment="0" applyProtection="0">
      <alignment vertical="top"/>
      <protection locked="0"/>
    </xf>
  </cellStyleXfs>
  <cellXfs count="444">
    <xf numFmtId="0" fontId="0" fillId="0" borderId="0" xfId="0"/>
    <xf numFmtId="0" fontId="2" fillId="0" borderId="0" xfId="0" applyFont="1"/>
    <xf numFmtId="0" fontId="2" fillId="2" borderId="0" xfId="0" applyFont="1" applyFill="1" applyAlignment="1">
      <alignment vertical="top"/>
    </xf>
    <xf numFmtId="0" fontId="2" fillId="2" borderId="0" xfId="0" applyFont="1" applyFill="1"/>
    <xf numFmtId="0" fontId="2" fillId="0" borderId="0" xfId="0" applyFont="1" applyAlignment="1">
      <alignment horizontal="left" vertical="top"/>
    </xf>
    <xf numFmtId="0" fontId="2" fillId="2" borderId="0" xfId="0" applyFont="1" applyFill="1" applyAlignment="1">
      <alignment horizontal="left" vertical="top"/>
    </xf>
    <xf numFmtId="0" fontId="3" fillId="0" borderId="0" xfId="0" applyFont="1"/>
    <xf numFmtId="0" fontId="3" fillId="2" borderId="0" xfId="0" applyFont="1" applyFill="1" applyAlignment="1">
      <alignment vertical="top"/>
    </xf>
    <xf numFmtId="0" fontId="3" fillId="2" borderId="0" xfId="0" applyFont="1" applyFill="1"/>
    <xf numFmtId="0" fontId="3" fillId="2" borderId="0" xfId="0" applyFont="1" applyFill="1" applyAlignment="1">
      <alignment horizontal="left" vertical="top"/>
    </xf>
    <xf numFmtId="0" fontId="7" fillId="2" borderId="0" xfId="0" applyFont="1" applyFill="1"/>
    <xf numFmtId="0" fontId="8" fillId="2" borderId="0" xfId="0" applyFont="1" applyFill="1"/>
    <xf numFmtId="0" fontId="3" fillId="2" borderId="2" xfId="0" applyFont="1" applyFill="1" applyBorder="1" applyAlignment="1">
      <alignment vertical="top"/>
    </xf>
    <xf numFmtId="0" fontId="3" fillId="2" borderId="3" xfId="0" applyFont="1" applyFill="1" applyBorder="1" applyAlignment="1">
      <alignment vertical="center"/>
    </xf>
    <xf numFmtId="0" fontId="10" fillId="3" borderId="4" xfId="0" applyFont="1" applyFill="1" applyBorder="1" applyAlignment="1">
      <alignment horizontal="center"/>
    </xf>
    <xf numFmtId="0" fontId="3" fillId="2" borderId="5" xfId="0" applyFont="1" applyFill="1" applyBorder="1"/>
    <xf numFmtId="0" fontId="3" fillId="2" borderId="6" xfId="0" applyFont="1" applyFill="1" applyBorder="1"/>
    <xf numFmtId="0" fontId="7" fillId="2" borderId="0" xfId="0" applyFont="1" applyFill="1" applyAlignment="1">
      <alignment horizontal="left" vertical="top"/>
    </xf>
    <xf numFmtId="0" fontId="12" fillId="2" borderId="0" xfId="0" applyFont="1" applyFill="1" applyAlignment="1">
      <alignment horizontal="center" vertical="center"/>
    </xf>
    <xf numFmtId="0" fontId="3" fillId="2" borderId="7" xfId="0" applyFont="1" applyFill="1" applyBorder="1" applyAlignment="1">
      <alignment vertical="center"/>
    </xf>
    <xf numFmtId="0" fontId="3" fillId="2" borderId="8" xfId="0" applyFont="1" applyFill="1" applyBorder="1" applyAlignment="1">
      <alignment vertical="top"/>
    </xf>
    <xf numFmtId="0" fontId="3" fillId="2" borderId="9" xfId="0" applyFont="1" applyFill="1" applyBorder="1" applyAlignment="1">
      <alignment vertical="top"/>
    </xf>
    <xf numFmtId="0" fontId="3" fillId="2" borderId="10" xfId="0" applyFont="1" applyFill="1" applyBorder="1" applyAlignment="1">
      <alignment vertical="top"/>
    </xf>
    <xf numFmtId="0" fontId="3" fillId="2" borderId="11" xfId="0" applyFont="1" applyFill="1" applyBorder="1" applyAlignment="1">
      <alignment horizontal="left" indent="1"/>
    </xf>
    <xf numFmtId="0" fontId="3" fillId="2" borderId="12" xfId="0" applyFont="1" applyFill="1" applyBorder="1" applyAlignment="1">
      <alignment horizontal="left" indent="1"/>
    </xf>
    <xf numFmtId="0" fontId="3" fillId="2" borderId="13" xfId="0" applyFont="1" applyFill="1" applyBorder="1" applyAlignment="1">
      <alignment horizontal="left" indent="1"/>
    </xf>
    <xf numFmtId="0" fontId="3" fillId="2" borderId="0" xfId="0" applyFont="1" applyFill="1" applyAlignment="1">
      <alignment horizontal="left" indent="1"/>
    </xf>
    <xf numFmtId="0" fontId="3" fillId="2" borderId="6" xfId="0" applyFont="1" applyFill="1" applyBorder="1" applyAlignment="1">
      <alignment horizontal="left" indent="1"/>
    </xf>
    <xf numFmtId="0" fontId="3" fillId="2" borderId="14" xfId="0" quotePrefix="1" applyFont="1" applyFill="1" applyBorder="1" applyAlignment="1">
      <alignment horizontal="right" vertical="center"/>
    </xf>
    <xf numFmtId="0" fontId="3" fillId="2" borderId="11" xfId="0" applyFont="1" applyFill="1" applyBorder="1"/>
    <xf numFmtId="0" fontId="3" fillId="2" borderId="12" xfId="0" applyFont="1" applyFill="1" applyBorder="1"/>
    <xf numFmtId="0" fontId="3" fillId="2" borderId="9" xfId="0" applyFont="1" applyFill="1" applyBorder="1" applyAlignment="1">
      <alignment horizontal="right" indent="1"/>
    </xf>
    <xf numFmtId="0" fontId="3" fillId="2" borderId="15" xfId="0" applyFont="1" applyFill="1" applyBorder="1"/>
    <xf numFmtId="0" fontId="3" fillId="2" borderId="16" xfId="0" applyFont="1" applyFill="1" applyBorder="1" applyAlignment="1">
      <alignment horizontal="right" indent="1"/>
    </xf>
    <xf numFmtId="0" fontId="3" fillId="0" borderId="0" xfId="0" applyFont="1" applyAlignment="1">
      <alignment vertical="center"/>
    </xf>
    <xf numFmtId="0" fontId="3" fillId="2" borderId="17" xfId="0" applyFont="1" applyFill="1" applyBorder="1" applyAlignment="1">
      <alignment vertical="center"/>
    </xf>
    <xf numFmtId="0" fontId="3" fillId="2" borderId="0" xfId="0" applyFont="1" applyFill="1" applyAlignment="1">
      <alignment vertical="center"/>
    </xf>
    <xf numFmtId="0" fontId="3" fillId="2" borderId="17" xfId="0" applyFont="1" applyFill="1" applyBorder="1" applyAlignment="1">
      <alignment vertical="top"/>
    </xf>
    <xf numFmtId="0" fontId="10" fillId="2" borderId="11" xfId="0" applyFont="1" applyFill="1" applyBorder="1" applyAlignment="1">
      <alignment vertical="top"/>
    </xf>
    <xf numFmtId="0" fontId="17" fillId="2" borderId="17" xfId="0" applyFont="1" applyFill="1" applyBorder="1" applyAlignment="1">
      <alignment vertical="top"/>
    </xf>
    <xf numFmtId="0" fontId="9" fillId="2" borderId="13" xfId="0" applyFont="1" applyFill="1" applyBorder="1" applyAlignment="1">
      <alignment vertical="top" wrapText="1"/>
    </xf>
    <xf numFmtId="0" fontId="2" fillId="2" borderId="18" xfId="0" applyFont="1" applyFill="1" applyBorder="1" applyAlignment="1">
      <alignment vertical="center"/>
    </xf>
    <xf numFmtId="0" fontId="2" fillId="2" borderId="12" xfId="0" applyFont="1" applyFill="1" applyBorder="1" applyAlignment="1">
      <alignment vertical="top"/>
    </xf>
    <xf numFmtId="0" fontId="3" fillId="2" borderId="9" xfId="0" quotePrefix="1" applyFont="1" applyFill="1" applyBorder="1" applyAlignment="1">
      <alignment horizontal="right" vertical="top" indent="1"/>
    </xf>
    <xf numFmtId="0" fontId="19" fillId="3" borderId="2" xfId="0" applyFont="1" applyFill="1" applyBorder="1" applyAlignment="1">
      <alignment horizontal="center" vertical="top"/>
    </xf>
    <xf numFmtId="0" fontId="10" fillId="2" borderId="13" xfId="0" applyFont="1" applyFill="1" applyBorder="1" applyAlignment="1">
      <alignment vertical="top"/>
    </xf>
    <xf numFmtId="0" fontId="3" fillId="2" borderId="19" xfId="0" quotePrefix="1" applyFont="1" applyFill="1" applyBorder="1" applyAlignment="1">
      <alignment horizontal="right" vertical="center" indent="1"/>
    </xf>
    <xf numFmtId="0" fontId="2" fillId="2" borderId="13" xfId="0" applyFont="1" applyFill="1" applyBorder="1" applyAlignment="1">
      <alignment vertical="top"/>
    </xf>
    <xf numFmtId="0" fontId="20" fillId="4" borderId="2" xfId="0" applyFont="1" applyFill="1" applyBorder="1" applyAlignment="1">
      <alignment horizontal="center" vertical="top" wrapText="1"/>
    </xf>
    <xf numFmtId="0" fontId="20" fillId="4" borderId="8" xfId="0" applyFont="1" applyFill="1" applyBorder="1" applyAlignment="1">
      <alignment horizontal="center" vertical="center" wrapText="1"/>
    </xf>
    <xf numFmtId="0" fontId="20" fillId="4" borderId="8" xfId="0" applyFont="1" applyFill="1" applyBorder="1" applyAlignment="1">
      <alignment horizontal="center" vertical="top" wrapText="1"/>
    </xf>
    <xf numFmtId="0" fontId="2" fillId="4" borderId="20" xfId="0" applyFont="1" applyFill="1" applyBorder="1" applyAlignment="1">
      <alignment horizontal="left" vertical="center" indent="1"/>
    </xf>
    <xf numFmtId="0" fontId="3" fillId="3" borderId="4" xfId="0" applyFont="1" applyFill="1" applyBorder="1" applyAlignment="1">
      <alignment horizontal="center" vertical="center"/>
    </xf>
    <xf numFmtId="0" fontId="3" fillId="2" borderId="21" xfId="0" applyFont="1" applyFill="1" applyBorder="1"/>
    <xf numFmtId="0" fontId="3" fillId="2" borderId="22" xfId="0" applyFont="1" applyFill="1" applyBorder="1"/>
    <xf numFmtId="0" fontId="3" fillId="4" borderId="4" xfId="0" applyFont="1" applyFill="1" applyBorder="1" applyAlignment="1">
      <alignment horizontal="center" vertical="center"/>
    </xf>
    <xf numFmtId="0" fontId="3" fillId="2" borderId="23" xfId="0" applyFont="1" applyFill="1" applyBorder="1"/>
    <xf numFmtId="0" fontId="3" fillId="2" borderId="7" xfId="0" applyFont="1" applyFill="1" applyBorder="1"/>
    <xf numFmtId="3" fontId="3" fillId="2" borderId="7" xfId="0" applyNumberFormat="1" applyFont="1" applyFill="1" applyBorder="1" applyAlignment="1">
      <alignment horizontal="left" indent="1"/>
    </xf>
    <xf numFmtId="0" fontId="3" fillId="2" borderId="24" xfId="0" applyFont="1" applyFill="1" applyBorder="1"/>
    <xf numFmtId="0" fontId="23" fillId="0" borderId="0" xfId="0" applyFont="1"/>
    <xf numFmtId="0" fontId="26" fillId="3" borderId="4" xfId="0" applyFont="1" applyFill="1" applyBorder="1" applyAlignment="1">
      <alignment horizontal="right" vertical="center" indent="1"/>
    </xf>
    <xf numFmtId="0" fontId="26" fillId="2" borderId="25" xfId="0" applyFont="1" applyFill="1" applyBorder="1" applyAlignment="1">
      <alignment horizontal="left" vertical="center" indent="1"/>
    </xf>
    <xf numFmtId="0" fontId="26" fillId="4" borderId="4" xfId="0" applyFont="1" applyFill="1" applyBorder="1" applyAlignment="1">
      <alignment horizontal="right" vertical="center" indent="1"/>
    </xf>
    <xf numFmtId="0" fontId="29" fillId="2" borderId="26" xfId="0" applyFont="1" applyFill="1" applyBorder="1" applyAlignment="1">
      <alignment horizontal="right" vertical="center" indent="1"/>
    </xf>
    <xf numFmtId="0" fontId="32" fillId="2" borderId="0" xfId="0" applyFont="1" applyFill="1" applyAlignment="1">
      <alignment vertical="top" wrapText="1" shrinkToFit="1"/>
    </xf>
    <xf numFmtId="0" fontId="33" fillId="2" borderId="27" xfId="0" applyFont="1" applyFill="1" applyBorder="1" applyAlignment="1">
      <alignment horizontal="right" vertical="center" wrapText="1" indent="1" shrinkToFit="1"/>
    </xf>
    <xf numFmtId="0" fontId="34" fillId="2" borderId="0" xfId="0" applyFont="1" applyFill="1" applyAlignment="1">
      <alignment vertical="top" wrapText="1" shrinkToFit="1"/>
    </xf>
    <xf numFmtId="0" fontId="35" fillId="2" borderId="27" xfId="0" applyFont="1" applyFill="1" applyBorder="1" applyAlignment="1">
      <alignment horizontal="right" vertical="center" wrapText="1" indent="1" shrinkToFit="1"/>
    </xf>
    <xf numFmtId="0" fontId="29" fillId="2" borderId="28" xfId="0" applyFont="1" applyFill="1" applyBorder="1" applyAlignment="1">
      <alignment horizontal="right" vertical="center" indent="1"/>
    </xf>
    <xf numFmtId="0" fontId="32" fillId="2" borderId="29" xfId="0" applyFont="1" applyFill="1" applyBorder="1" applyAlignment="1">
      <alignment vertical="top" wrapText="1" shrinkToFit="1"/>
    </xf>
    <xf numFmtId="0" fontId="33" fillId="2" borderId="29" xfId="0" applyFont="1" applyFill="1" applyBorder="1" applyAlignment="1">
      <alignment horizontal="right" vertical="center" wrapText="1" indent="1" shrinkToFit="1"/>
    </xf>
    <xf numFmtId="0" fontId="26" fillId="4" borderId="4" xfId="0" applyFont="1" applyFill="1" applyBorder="1" applyAlignment="1">
      <alignment horizontal="right" vertical="center" wrapText="1" indent="1"/>
    </xf>
    <xf numFmtId="0" fontId="26" fillId="0" borderId="30" xfId="0" applyFont="1" applyBorder="1" applyAlignment="1">
      <alignment horizontal="center" vertical="center" wrapText="1"/>
    </xf>
    <xf numFmtId="0" fontId="26" fillId="2" borderId="31" xfId="0" applyFont="1" applyFill="1" applyBorder="1" applyAlignment="1">
      <alignment horizontal="left" vertical="center" indent="1"/>
    </xf>
    <xf numFmtId="0" fontId="38" fillId="2" borderId="0" xfId="0" applyFont="1" applyFill="1"/>
    <xf numFmtId="0" fontId="26" fillId="2" borderId="0" xfId="0" applyFont="1" applyFill="1" applyAlignment="1">
      <alignment vertical="top"/>
    </xf>
    <xf numFmtId="0" fontId="15" fillId="2" borderId="0" xfId="0" applyFont="1" applyFill="1"/>
    <xf numFmtId="0" fontId="26" fillId="2" borderId="0" xfId="0" applyFont="1" applyFill="1"/>
    <xf numFmtId="0" fontId="3" fillId="2" borderId="3" xfId="0" applyFont="1" applyFill="1" applyBorder="1"/>
    <xf numFmtId="0" fontId="3" fillId="3" borderId="2" xfId="0" applyFont="1" applyFill="1" applyBorder="1" applyAlignment="1">
      <alignment horizontal="left" indent="1"/>
    </xf>
    <xf numFmtId="0" fontId="3" fillId="4" borderId="2" xfId="0" applyFont="1" applyFill="1" applyBorder="1" applyAlignment="1">
      <alignment horizontal="left" indent="1"/>
    </xf>
    <xf numFmtId="0" fontId="3" fillId="2" borderId="14" xfId="0" quotePrefix="1" applyFont="1" applyFill="1" applyBorder="1" applyAlignment="1">
      <alignment horizontal="right"/>
    </xf>
    <xf numFmtId="0" fontId="3" fillId="4" borderId="4" xfId="0" applyFont="1" applyFill="1" applyBorder="1" applyAlignment="1">
      <alignment horizontal="center"/>
    </xf>
    <xf numFmtId="0" fontId="2" fillId="2" borderId="0" xfId="0" applyFont="1" applyFill="1" applyAlignment="1">
      <alignment horizontal="left" wrapText="1" indent="1"/>
    </xf>
    <xf numFmtId="0" fontId="8" fillId="3" borderId="4" xfId="0" applyFont="1" applyFill="1" applyBorder="1" applyAlignment="1">
      <alignment horizontal="center" vertical="center" wrapText="1"/>
    </xf>
    <xf numFmtId="0" fontId="3" fillId="2" borderId="0" xfId="0" applyFont="1" applyFill="1" applyAlignment="1">
      <alignment vertical="center" wrapText="1"/>
    </xf>
    <xf numFmtId="0" fontId="16" fillId="2" borderId="32" xfId="0" applyFont="1" applyFill="1" applyBorder="1" applyAlignment="1">
      <alignment vertical="top" wrapText="1"/>
    </xf>
    <xf numFmtId="0" fontId="3" fillId="4" borderId="33" xfId="0" applyFont="1" applyFill="1" applyBorder="1" applyAlignment="1">
      <alignment vertical="center"/>
    </xf>
    <xf numFmtId="0" fontId="3" fillId="2" borderId="19" xfId="0" quotePrefix="1" applyFont="1" applyFill="1" applyBorder="1" applyAlignment="1">
      <alignment horizontal="right" vertical="top" indent="1"/>
    </xf>
    <xf numFmtId="0" fontId="17" fillId="2" borderId="0" xfId="0" applyFont="1" applyFill="1"/>
    <xf numFmtId="0" fontId="39" fillId="2" borderId="0" xfId="0" applyFont="1" applyFill="1" applyAlignment="1">
      <alignment horizontal="left" vertical="top"/>
    </xf>
    <xf numFmtId="0" fontId="25" fillId="2" borderId="0" xfId="0" applyFont="1" applyFill="1" applyAlignment="1">
      <alignment horizontal="center" vertical="top"/>
    </xf>
    <xf numFmtId="0" fontId="2" fillId="2" borderId="0" xfId="0" applyFont="1" applyFill="1" applyAlignment="1">
      <alignment horizontal="left"/>
    </xf>
    <xf numFmtId="0" fontId="25" fillId="2" borderId="34" xfId="0" applyFont="1" applyFill="1" applyBorder="1" applyAlignment="1">
      <alignment horizontal="left" vertical="top"/>
    </xf>
    <xf numFmtId="0" fontId="2" fillId="2" borderId="1" xfId="0" applyFont="1" applyFill="1" applyBorder="1"/>
    <xf numFmtId="0" fontId="2" fillId="2"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2" fillId="5" borderId="1" xfId="0" applyFont="1" applyFill="1" applyBorder="1" applyAlignment="1">
      <alignment horizontal="left" vertical="top" wrapText="1"/>
    </xf>
    <xf numFmtId="0" fontId="40" fillId="3" borderId="0" xfId="0" applyFont="1" applyFill="1" applyAlignment="1">
      <alignment horizontal="left" vertical="top"/>
    </xf>
    <xf numFmtId="0" fontId="2" fillId="3" borderId="0" xfId="0" applyFont="1" applyFill="1" applyAlignment="1">
      <alignment horizontal="left"/>
    </xf>
    <xf numFmtId="0" fontId="2" fillId="6" borderId="1" xfId="0" applyFont="1" applyFill="1" applyBorder="1" applyAlignment="1">
      <alignment horizontal="left" vertical="top" wrapText="1"/>
    </xf>
    <xf numFmtId="0" fontId="2" fillId="3" borderId="1" xfId="0" quotePrefix="1" applyFont="1" applyFill="1" applyBorder="1" applyAlignment="1">
      <alignment horizontal="left" vertical="top" wrapText="1"/>
    </xf>
    <xf numFmtId="0" fontId="2" fillId="7" borderId="0" xfId="0" applyFont="1" applyFill="1" applyAlignment="1">
      <alignment horizontal="left"/>
    </xf>
    <xf numFmtId="0" fontId="2" fillId="8" borderId="0" xfId="0" applyFont="1" applyFill="1" applyAlignment="1">
      <alignment horizontal="left"/>
    </xf>
    <xf numFmtId="3" fontId="2" fillId="2" borderId="1" xfId="0" applyNumberFormat="1" applyFont="1" applyFill="1" applyBorder="1" applyAlignment="1">
      <alignment horizontal="left" vertical="top" wrapText="1"/>
    </xf>
    <xf numFmtId="0" fontId="40" fillId="2" borderId="0" xfId="0" applyFont="1" applyFill="1" applyAlignment="1">
      <alignment horizontal="left"/>
    </xf>
    <xf numFmtId="0" fontId="46" fillId="2" borderId="0" xfId="0" applyFont="1" applyFill="1" applyAlignment="1">
      <alignment horizontal="left" vertical="top"/>
    </xf>
    <xf numFmtId="0" fontId="47" fillId="2" borderId="0" xfId="0" applyFont="1" applyFill="1" applyAlignment="1">
      <alignment horizontal="left" vertical="top"/>
    </xf>
    <xf numFmtId="0" fontId="48" fillId="2" borderId="0" xfId="0" applyFont="1" applyFill="1" applyAlignment="1">
      <alignment horizontal="left" vertical="top"/>
    </xf>
    <xf numFmtId="0" fontId="49" fillId="2" borderId="0" xfId="0" applyFont="1" applyFill="1" applyAlignment="1">
      <alignment horizontal="left" vertical="top"/>
    </xf>
    <xf numFmtId="0" fontId="47" fillId="2" borderId="13" xfId="0" applyFont="1" applyFill="1" applyBorder="1" applyAlignment="1">
      <alignment horizontal="left" vertical="top" wrapText="1"/>
    </xf>
    <xf numFmtId="0" fontId="47" fillId="2" borderId="0" xfId="0" applyFont="1" applyFill="1" applyAlignment="1">
      <alignment horizontal="left" vertical="top" wrapText="1"/>
    </xf>
    <xf numFmtId="0" fontId="50" fillId="2" borderId="0" xfId="0" applyFont="1" applyFill="1" applyAlignment="1">
      <alignment horizontal="left" vertical="top"/>
    </xf>
    <xf numFmtId="0" fontId="50" fillId="2" borderId="0" xfId="0" applyFont="1" applyFill="1" applyAlignment="1">
      <alignment horizontal="left" vertical="top" wrapText="1"/>
    </xf>
    <xf numFmtId="0" fontId="51" fillId="2" borderId="0" xfId="0" applyFont="1" applyFill="1" applyAlignment="1">
      <alignment horizontal="left" vertical="top"/>
    </xf>
    <xf numFmtId="0" fontId="3" fillId="2" borderId="14" xfId="0" applyFont="1" applyFill="1" applyBorder="1"/>
    <xf numFmtId="0" fontId="3" fillId="2" borderId="0" xfId="0" applyFont="1" applyFill="1" applyAlignment="1">
      <alignment horizontal="left" vertical="center"/>
    </xf>
    <xf numFmtId="0" fontId="46" fillId="2" borderId="0" xfId="0" applyFont="1" applyFill="1" applyAlignment="1">
      <alignment horizontal="left" vertical="center"/>
    </xf>
    <xf numFmtId="0" fontId="3" fillId="3" borderId="2" xfId="0" applyFont="1" applyFill="1" applyBorder="1" applyAlignment="1">
      <alignment horizontal="left" vertical="center" indent="1"/>
    </xf>
    <xf numFmtId="0" fontId="3" fillId="9" borderId="2" xfId="0" applyFont="1" applyFill="1" applyBorder="1" applyAlignment="1">
      <alignment horizontal="left" vertical="center" indent="1"/>
    </xf>
    <xf numFmtId="0" fontId="3" fillId="2" borderId="35" xfId="0" applyFont="1" applyFill="1" applyBorder="1"/>
    <xf numFmtId="3" fontId="3" fillId="4" borderId="3" xfId="0" applyNumberFormat="1" applyFont="1" applyFill="1" applyBorder="1" applyAlignment="1">
      <alignment horizontal="right" indent="1"/>
    </xf>
    <xf numFmtId="0" fontId="3" fillId="4" borderId="2" xfId="0" applyFont="1" applyFill="1" applyBorder="1" applyAlignment="1">
      <alignment horizontal="left" vertical="top" indent="1"/>
    </xf>
    <xf numFmtId="0" fontId="2" fillId="3" borderId="2" xfId="0" applyFont="1" applyFill="1" applyBorder="1" applyAlignment="1">
      <alignment horizontal="left" indent="1"/>
    </xf>
    <xf numFmtId="0" fontId="52" fillId="5" borderId="1" xfId="0" applyFont="1" applyFill="1" applyBorder="1" applyAlignment="1">
      <alignment horizontal="left" vertical="top" wrapText="1"/>
    </xf>
    <xf numFmtId="0" fontId="3" fillId="2" borderId="2" xfId="0" applyFont="1" applyFill="1" applyBorder="1" applyAlignment="1">
      <alignment vertical="center"/>
    </xf>
    <xf numFmtId="0" fontId="53" fillId="4" borderId="2" xfId="0" applyFont="1" applyFill="1" applyBorder="1" applyAlignment="1">
      <alignment horizontal="left" vertical="top" wrapText="1"/>
    </xf>
    <xf numFmtId="0" fontId="2" fillId="3" borderId="10" xfId="0" applyFont="1" applyFill="1" applyBorder="1" applyAlignment="1">
      <alignment horizontal="left" indent="1"/>
    </xf>
    <xf numFmtId="0" fontId="3" fillId="4" borderId="3" xfId="0" applyFont="1" applyFill="1" applyBorder="1" applyAlignment="1">
      <alignment horizontal="left" indent="1"/>
    </xf>
    <xf numFmtId="0" fontId="3" fillId="4" borderId="20" xfId="0" applyFont="1" applyFill="1" applyBorder="1" applyAlignment="1">
      <alignment horizontal="left" indent="1"/>
    </xf>
    <xf numFmtId="0" fontId="3" fillId="4" borderId="7" xfId="0" applyFont="1" applyFill="1" applyBorder="1" applyAlignment="1">
      <alignment horizontal="left" indent="1"/>
    </xf>
    <xf numFmtId="0" fontId="3" fillId="4" borderId="14" xfId="0" applyFont="1" applyFill="1" applyBorder="1" applyAlignment="1">
      <alignment horizontal="left" indent="1"/>
    </xf>
    <xf numFmtId="0" fontId="0" fillId="2" borderId="0" xfId="0" applyFill="1"/>
    <xf numFmtId="0" fontId="10" fillId="3" borderId="4" xfId="0" applyFont="1" applyFill="1" applyBorder="1" applyAlignment="1" applyProtection="1">
      <alignment horizontal="center" vertical="center"/>
      <protection locked="0"/>
    </xf>
    <xf numFmtId="0" fontId="3" fillId="2" borderId="5" xfId="0" applyFont="1" applyFill="1" applyBorder="1" applyProtection="1">
      <protection locked="0"/>
    </xf>
    <xf numFmtId="0" fontId="3" fillId="2" borderId="6" xfId="0" applyFont="1" applyFill="1" applyBorder="1" applyProtection="1">
      <protection locked="0"/>
    </xf>
    <xf numFmtId="0" fontId="3" fillId="2" borderId="0" xfId="0" applyFont="1" applyFill="1" applyProtection="1">
      <protection locked="0"/>
    </xf>
    <xf numFmtId="0" fontId="3" fillId="2" borderId="0" xfId="0" applyFont="1" applyFill="1" applyAlignment="1" applyProtection="1">
      <alignment horizontal="left" vertical="top"/>
      <protection locked="0"/>
    </xf>
    <xf numFmtId="0" fontId="12" fillId="2" borderId="0" xfId="0" applyFont="1" applyFill="1" applyAlignment="1" applyProtection="1">
      <alignment horizontal="center" vertical="center"/>
      <protection locked="0"/>
    </xf>
    <xf numFmtId="0" fontId="7" fillId="2" borderId="0" xfId="0" applyFont="1" applyFill="1" applyAlignment="1" applyProtection="1">
      <alignment horizontal="left" vertical="top"/>
      <protection locked="0"/>
    </xf>
    <xf numFmtId="0" fontId="3" fillId="3" borderId="2" xfId="0" applyFont="1" applyFill="1" applyBorder="1" applyAlignment="1" applyProtection="1">
      <alignment horizontal="left" vertical="center" indent="1"/>
      <protection locked="0"/>
    </xf>
    <xf numFmtId="0" fontId="3" fillId="2" borderId="11" xfId="0" applyFont="1" applyFill="1" applyBorder="1" applyAlignment="1" applyProtection="1">
      <alignment horizontal="left" indent="1"/>
      <protection locked="0"/>
    </xf>
    <xf numFmtId="0" fontId="3" fillId="2" borderId="12" xfId="0" applyFont="1" applyFill="1" applyBorder="1" applyAlignment="1" applyProtection="1">
      <alignment horizontal="left" indent="1"/>
      <protection locked="0"/>
    </xf>
    <xf numFmtId="0" fontId="3" fillId="4" borderId="2" xfId="0" applyFont="1" applyFill="1" applyBorder="1" applyAlignment="1" applyProtection="1">
      <alignment horizontal="left" vertical="center" indent="1"/>
      <protection locked="0"/>
    </xf>
    <xf numFmtId="0" fontId="3" fillId="2" borderId="13" xfId="0" applyFont="1" applyFill="1" applyBorder="1" applyAlignment="1" applyProtection="1">
      <alignment horizontal="left" indent="1"/>
      <protection locked="0"/>
    </xf>
    <xf numFmtId="0" fontId="3" fillId="2" borderId="0" xfId="0" applyFont="1" applyFill="1" applyAlignment="1" applyProtection="1">
      <alignment horizontal="left" indent="1"/>
      <protection locked="0"/>
    </xf>
    <xf numFmtId="0" fontId="3" fillId="2" borderId="6" xfId="0" applyFont="1" applyFill="1" applyBorder="1" applyAlignment="1" applyProtection="1">
      <alignment horizontal="left" indent="1"/>
      <protection locked="0"/>
    </xf>
    <xf numFmtId="0" fontId="3" fillId="4" borderId="11" xfId="0" applyFont="1" applyFill="1" applyBorder="1" applyAlignment="1" applyProtection="1">
      <alignment horizontal="left" vertical="top" indent="1"/>
      <protection locked="0"/>
    </xf>
    <xf numFmtId="0" fontId="3" fillId="4" borderId="12" xfId="0" applyFont="1" applyFill="1" applyBorder="1" applyAlignment="1" applyProtection="1">
      <alignment horizontal="left" vertical="top" indent="1"/>
      <protection locked="0"/>
    </xf>
    <xf numFmtId="0" fontId="2" fillId="4" borderId="9" xfId="0" applyFont="1" applyFill="1" applyBorder="1" applyAlignment="1" applyProtection="1">
      <alignment horizontal="left" vertical="top" indent="1"/>
      <protection locked="0"/>
    </xf>
    <xf numFmtId="0" fontId="3" fillId="4" borderId="4" xfId="0" applyFont="1" applyFill="1" applyBorder="1" applyAlignment="1" applyProtection="1">
      <alignment horizontal="left" vertical="center" indent="1"/>
      <protection locked="0"/>
    </xf>
    <xf numFmtId="0" fontId="2" fillId="2" borderId="0" xfId="0" applyFont="1" applyFill="1" applyAlignment="1" applyProtection="1">
      <alignment horizontal="left" vertical="center" wrapText="1" indent="1"/>
      <protection locked="0"/>
    </xf>
    <xf numFmtId="0" fontId="15" fillId="3" borderId="4" xfId="0" applyFont="1" applyFill="1" applyBorder="1" applyAlignment="1" applyProtection="1">
      <alignment horizontal="left" vertical="center" wrapText="1" indent="1"/>
      <protection locked="0"/>
    </xf>
    <xf numFmtId="0" fontId="3" fillId="2" borderId="0" xfId="0" applyFont="1" applyFill="1" applyAlignment="1" applyProtection="1">
      <alignment horizontal="left" vertical="center" wrapText="1" indent="1"/>
      <protection locked="0"/>
    </xf>
    <xf numFmtId="0" fontId="3" fillId="2" borderId="0" xfId="0" applyFont="1" applyFill="1" applyAlignment="1" applyProtection="1">
      <alignment vertical="center"/>
      <protection locked="0"/>
    </xf>
    <xf numFmtId="0" fontId="16" fillId="2" borderId="32" xfId="0" applyFont="1" applyFill="1" applyBorder="1" applyAlignment="1" applyProtection="1">
      <alignment horizontal="left" vertical="center" wrapText="1" indent="1"/>
      <protection locked="0"/>
    </xf>
    <xf numFmtId="0" fontId="3" fillId="4" borderId="33" xfId="0" applyFont="1" applyFill="1" applyBorder="1" applyAlignment="1" applyProtection="1">
      <alignment horizontal="left" vertical="center" indent="1"/>
      <protection locked="0"/>
    </xf>
    <xf numFmtId="0" fontId="2" fillId="2" borderId="18" xfId="0" applyFont="1" applyFill="1" applyBorder="1" applyAlignment="1" applyProtection="1">
      <alignment vertical="center"/>
      <protection locked="0"/>
    </xf>
    <xf numFmtId="0" fontId="2" fillId="3" borderId="10" xfId="0" applyFont="1" applyFill="1" applyBorder="1" applyAlignment="1" applyProtection="1">
      <alignment horizontal="left" vertical="center" indent="1"/>
      <protection locked="0"/>
    </xf>
    <xf numFmtId="0" fontId="3" fillId="4" borderId="3" xfId="0" applyFont="1" applyFill="1" applyBorder="1" applyAlignment="1" applyProtection="1">
      <alignment horizontal="left" vertical="center" indent="1"/>
      <protection locked="0"/>
    </xf>
    <xf numFmtId="0" fontId="3" fillId="4" borderId="20" xfId="0" applyFont="1" applyFill="1" applyBorder="1" applyAlignment="1" applyProtection="1">
      <alignment horizontal="left" vertical="center" indent="1"/>
      <protection locked="0"/>
    </xf>
    <xf numFmtId="0" fontId="2" fillId="4" borderId="20" xfId="0" applyFont="1" applyFill="1" applyBorder="1" applyAlignment="1" applyProtection="1">
      <alignment horizontal="left" vertical="center" indent="1"/>
      <protection locked="0"/>
    </xf>
    <xf numFmtId="0" fontId="3" fillId="4" borderId="7" xfId="0" applyFont="1" applyFill="1" applyBorder="1" applyAlignment="1" applyProtection="1">
      <alignment horizontal="left" vertical="center" indent="1"/>
      <protection locked="0"/>
    </xf>
    <xf numFmtId="0" fontId="3" fillId="4" borderId="14" xfId="0" applyFont="1" applyFill="1" applyBorder="1" applyAlignment="1" applyProtection="1">
      <alignment horizontal="left" vertical="center" indent="1"/>
      <protection locked="0"/>
    </xf>
    <xf numFmtId="0" fontId="3" fillId="3" borderId="4" xfId="0" applyFont="1" applyFill="1" applyBorder="1" applyAlignment="1" applyProtection="1">
      <alignment horizontal="center" vertical="center"/>
      <protection locked="0"/>
    </xf>
    <xf numFmtId="0" fontId="3" fillId="2" borderId="21" xfId="0" applyFont="1" applyFill="1" applyBorder="1" applyProtection="1">
      <protection locked="0"/>
    </xf>
    <xf numFmtId="0" fontId="3" fillId="2" borderId="22" xfId="0" applyFont="1" applyFill="1" applyBorder="1" applyProtection="1">
      <protection locked="0"/>
    </xf>
    <xf numFmtId="0" fontId="3" fillId="4" borderId="4" xfId="0" applyFont="1" applyFill="1" applyBorder="1" applyAlignment="1" applyProtection="1">
      <alignment horizontal="center" vertical="center"/>
      <protection locked="0"/>
    </xf>
    <xf numFmtId="0" fontId="3" fillId="2" borderId="23" xfId="0" applyFont="1" applyFill="1" applyBorder="1" applyProtection="1">
      <protection locked="0"/>
    </xf>
    <xf numFmtId="0" fontId="3" fillId="2" borderId="7" xfId="0" applyFont="1" applyFill="1" applyBorder="1" applyProtection="1">
      <protection locked="0"/>
    </xf>
    <xf numFmtId="3" fontId="3" fillId="4" borderId="3" xfId="0" applyNumberFormat="1" applyFont="1" applyFill="1" applyBorder="1" applyAlignment="1" applyProtection="1">
      <alignment horizontal="right" vertical="center" indent="1"/>
      <protection locked="0"/>
    </xf>
    <xf numFmtId="0" fontId="3" fillId="2" borderId="14" xfId="0" applyFont="1" applyFill="1" applyBorder="1" applyProtection="1">
      <protection locked="0"/>
    </xf>
    <xf numFmtId="0" fontId="3" fillId="2" borderId="35" xfId="0" applyFont="1" applyFill="1" applyBorder="1" applyProtection="1">
      <protection locked="0"/>
    </xf>
    <xf numFmtId="0" fontId="3" fillId="9" borderId="2" xfId="0" applyFont="1" applyFill="1" applyBorder="1" applyAlignment="1" applyProtection="1">
      <alignment horizontal="left" vertical="center" indent="1"/>
      <protection locked="0"/>
    </xf>
    <xf numFmtId="0" fontId="3" fillId="2" borderId="0" xfId="0" applyFont="1" applyFill="1" applyAlignment="1" applyProtection="1">
      <alignment horizontal="left" vertical="center"/>
      <protection locked="0"/>
    </xf>
    <xf numFmtId="0" fontId="3" fillId="2" borderId="24" xfId="0" applyFont="1" applyFill="1" applyBorder="1" applyProtection="1">
      <protection locked="0"/>
    </xf>
    <xf numFmtId="0" fontId="3" fillId="2" borderId="12" xfId="0" applyFont="1" applyFill="1" applyBorder="1" applyProtection="1">
      <protection locked="0"/>
    </xf>
    <xf numFmtId="0" fontId="26" fillId="3" borderId="4" xfId="0" applyFont="1" applyFill="1" applyBorder="1" applyAlignment="1" applyProtection="1">
      <alignment horizontal="right" vertical="center" indent="1"/>
      <protection locked="0"/>
    </xf>
    <xf numFmtId="0" fontId="26" fillId="4" borderId="4" xfId="0" applyFont="1" applyFill="1" applyBorder="1" applyAlignment="1" applyProtection="1">
      <alignment horizontal="right" vertical="center" indent="1"/>
      <protection locked="0"/>
    </xf>
    <xf numFmtId="0" fontId="26" fillId="4" borderId="4" xfId="0" applyFont="1" applyFill="1" applyBorder="1" applyAlignment="1" applyProtection="1">
      <alignment horizontal="right" vertical="center" wrapText="1" indent="1"/>
      <protection locked="0"/>
    </xf>
    <xf numFmtId="0" fontId="19" fillId="3" borderId="2" xfId="0" applyFont="1" applyFill="1" applyBorder="1" applyAlignment="1" applyProtection="1">
      <alignment horizontal="center" vertical="top"/>
    </xf>
    <xf numFmtId="0" fontId="19" fillId="4" borderId="2" xfId="0" applyFont="1" applyFill="1" applyBorder="1" applyAlignment="1" applyProtection="1">
      <alignment horizontal="center" vertical="top" wrapText="1"/>
    </xf>
    <xf numFmtId="0" fontId="19" fillId="4" borderId="8" xfId="0" applyFont="1" applyFill="1" applyBorder="1" applyAlignment="1" applyProtection="1">
      <alignment horizontal="center" vertical="center" wrapText="1"/>
    </xf>
    <xf numFmtId="0" fontId="19" fillId="4" borderId="8" xfId="0" applyFont="1" applyFill="1" applyBorder="1" applyAlignment="1" applyProtection="1">
      <alignment horizontal="center" vertical="top" wrapText="1"/>
    </xf>
    <xf numFmtId="0" fontId="54" fillId="4" borderId="2" xfId="0" applyFont="1" applyFill="1" applyBorder="1" applyAlignment="1" applyProtection="1">
      <alignment horizontal="left" vertical="top" wrapText="1"/>
    </xf>
    <xf numFmtId="3" fontId="3" fillId="2" borderId="7" xfId="0" applyNumberFormat="1" applyFont="1" applyFill="1" applyBorder="1" applyAlignment="1" applyProtection="1">
      <alignment horizontal="left" indent="1"/>
    </xf>
    <xf numFmtId="0" fontId="8" fillId="2" borderId="2" xfId="0" applyFont="1" applyFill="1" applyBorder="1" applyAlignment="1">
      <alignment horizontal="center" vertical="center"/>
    </xf>
    <xf numFmtId="0" fontId="8" fillId="2" borderId="2" xfId="0" applyFont="1" applyFill="1" applyBorder="1" applyAlignment="1">
      <alignment horizontal="center" vertical="top"/>
    </xf>
    <xf numFmtId="0" fontId="8" fillId="2" borderId="8" xfId="0" applyFont="1" applyFill="1" applyBorder="1" applyAlignment="1">
      <alignment horizontal="center" vertical="top"/>
    </xf>
    <xf numFmtId="0" fontId="8" fillId="2" borderId="10" xfId="0" applyFont="1" applyFill="1" applyBorder="1" applyAlignment="1">
      <alignment horizontal="center" vertical="top"/>
    </xf>
    <xf numFmtId="0" fontId="8" fillId="2" borderId="17" xfId="0" applyFont="1" applyFill="1" applyBorder="1" applyAlignment="1">
      <alignment horizontal="center" vertical="top"/>
    </xf>
    <xf numFmtId="0" fontId="45" fillId="2" borderId="17" xfId="0" applyFont="1" applyFill="1" applyBorder="1" applyAlignment="1">
      <alignment horizontal="center" vertical="top"/>
    </xf>
    <xf numFmtId="0" fontId="45" fillId="2" borderId="10" xfId="0" applyFont="1" applyFill="1" applyBorder="1" applyAlignment="1">
      <alignment horizontal="center" vertical="top"/>
    </xf>
    <xf numFmtId="0" fontId="8" fillId="2" borderId="9" xfId="0" applyFont="1" applyFill="1" applyBorder="1" applyAlignment="1">
      <alignment horizontal="center" vertical="top"/>
    </xf>
    <xf numFmtId="0" fontId="8" fillId="2" borderId="17" xfId="0" applyFont="1" applyFill="1" applyBorder="1" applyAlignment="1">
      <alignment horizontal="center" vertical="center"/>
    </xf>
    <xf numFmtId="0" fontId="3" fillId="2" borderId="11" xfId="0" applyFont="1" applyFill="1" applyBorder="1" applyAlignment="1">
      <alignment horizontal="left" vertical="top" wrapText="1"/>
    </xf>
    <xf numFmtId="0" fontId="3" fillId="2" borderId="12" xfId="0" applyFont="1" applyFill="1" applyBorder="1" applyAlignment="1">
      <alignment horizontal="left" vertical="top" wrapText="1"/>
    </xf>
    <xf numFmtId="0" fontId="3" fillId="2" borderId="9" xfId="0" applyFont="1" applyFill="1" applyBorder="1" applyAlignment="1">
      <alignment horizontal="left" vertical="top" wrapText="1"/>
    </xf>
    <xf numFmtId="0" fontId="3" fillId="2" borderId="13" xfId="0" applyFont="1" applyFill="1" applyBorder="1" applyAlignment="1">
      <alignment horizontal="left" vertical="top" wrapText="1"/>
    </xf>
    <xf numFmtId="0" fontId="3" fillId="2" borderId="0" xfId="0" applyFont="1" applyFill="1" applyAlignment="1">
      <alignment horizontal="left" vertical="top" wrapText="1"/>
    </xf>
    <xf numFmtId="0" fontId="3" fillId="2" borderId="19" xfId="0" applyFont="1" applyFill="1" applyBorder="1" applyAlignment="1">
      <alignment horizontal="left" vertical="top" wrapText="1"/>
    </xf>
    <xf numFmtId="0" fontId="3" fillId="2" borderId="15" xfId="0" applyFont="1" applyFill="1" applyBorder="1" applyAlignment="1">
      <alignment horizontal="left" vertical="top" wrapText="1"/>
    </xf>
    <xf numFmtId="0" fontId="3" fillId="2" borderId="6" xfId="0" applyFont="1" applyFill="1" applyBorder="1" applyAlignment="1">
      <alignment horizontal="left" vertical="top" wrapText="1"/>
    </xf>
    <xf numFmtId="0" fontId="3" fillId="2" borderId="16" xfId="0" applyFont="1" applyFill="1" applyBorder="1" applyAlignment="1">
      <alignment horizontal="left" vertical="top" wrapText="1"/>
    </xf>
    <xf numFmtId="0" fontId="3" fillId="3" borderId="3" xfId="0" applyFont="1" applyFill="1" applyBorder="1" applyAlignment="1" applyProtection="1">
      <alignment horizontal="left" vertical="center" indent="1"/>
      <protection locked="0"/>
    </xf>
    <xf numFmtId="0" fontId="3" fillId="3" borderId="14" xfId="0" applyFont="1" applyFill="1" applyBorder="1" applyAlignment="1" applyProtection="1">
      <alignment horizontal="left" vertical="center" indent="1"/>
      <protection locked="0"/>
    </xf>
    <xf numFmtId="0" fontId="3" fillId="2" borderId="1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1" xfId="0" applyFont="1" applyFill="1" applyBorder="1" applyAlignment="1">
      <alignment vertical="top" wrapText="1"/>
    </xf>
    <xf numFmtId="0" fontId="3" fillId="2" borderId="12" xfId="0" applyFont="1" applyFill="1" applyBorder="1" applyAlignment="1">
      <alignment vertical="top" wrapText="1"/>
    </xf>
    <xf numFmtId="0" fontId="3" fillId="2" borderId="47" xfId="0" applyFont="1" applyFill="1" applyBorder="1" applyAlignment="1">
      <alignment vertical="top" wrapText="1"/>
    </xf>
    <xf numFmtId="0" fontId="3" fillId="3" borderId="10" xfId="0" applyFont="1" applyFill="1" applyBorder="1" applyAlignment="1" applyProtection="1">
      <alignment horizontal="left" vertical="top" wrapText="1" indent="1"/>
      <protection locked="0"/>
    </xf>
    <xf numFmtId="0" fontId="3" fillId="3" borderId="2" xfId="0" applyFont="1" applyFill="1" applyBorder="1" applyAlignment="1" applyProtection="1">
      <alignment horizontal="left" vertical="top" wrapText="1" indent="1"/>
      <protection locked="0"/>
    </xf>
    <xf numFmtId="0" fontId="3" fillId="3" borderId="8" xfId="0" applyFont="1" applyFill="1" applyBorder="1" applyAlignment="1" applyProtection="1">
      <alignment horizontal="left" vertical="top" wrapText="1" indent="1"/>
      <protection locked="0"/>
    </xf>
    <xf numFmtId="0" fontId="19" fillId="3" borderId="3" xfId="0" applyFont="1" applyFill="1" applyBorder="1" applyAlignment="1" applyProtection="1">
      <alignment horizontal="center" vertical="top"/>
    </xf>
    <xf numFmtId="0" fontId="19" fillId="3" borderId="14" xfId="0" applyFont="1" applyFill="1" applyBorder="1" applyAlignment="1" applyProtection="1">
      <alignment horizontal="center" vertical="top"/>
    </xf>
    <xf numFmtId="0" fontId="0" fillId="3" borderId="3" xfId="0" applyFill="1" applyBorder="1" applyAlignment="1" applyProtection="1">
      <alignment horizontal="left" vertical="center" wrapText="1" indent="1"/>
      <protection locked="0"/>
    </xf>
    <xf numFmtId="0" fontId="0" fillId="3" borderId="7" xfId="0" applyFont="1" applyFill="1" applyBorder="1" applyAlignment="1" applyProtection="1">
      <alignment horizontal="left" vertical="center" wrapText="1" indent="1"/>
      <protection locked="0"/>
    </xf>
    <xf numFmtId="0" fontId="0" fillId="3" borderId="14" xfId="0" applyFont="1" applyFill="1" applyBorder="1" applyAlignment="1" applyProtection="1">
      <alignment horizontal="left" vertical="center" wrapText="1" indent="1"/>
      <protection locked="0"/>
    </xf>
    <xf numFmtId="0" fontId="26" fillId="2" borderId="52" xfId="0" applyFont="1" applyFill="1" applyBorder="1" applyAlignment="1">
      <alignment vertical="top" wrapText="1"/>
    </xf>
    <xf numFmtId="0" fontId="28" fillId="2" borderId="52" xfId="0" applyFont="1" applyFill="1" applyBorder="1" applyAlignment="1">
      <alignment wrapText="1"/>
    </xf>
    <xf numFmtId="0" fontId="2" fillId="2" borderId="26" xfId="0" applyFont="1" applyFill="1" applyBorder="1"/>
    <xf numFmtId="0" fontId="3" fillId="2" borderId="13" xfId="0" applyFont="1" applyFill="1" applyBorder="1" applyAlignment="1">
      <alignment horizontal="right" vertical="center" indent="1"/>
    </xf>
    <xf numFmtId="0" fontId="3" fillId="2" borderId="0" xfId="0" applyFont="1" applyFill="1" applyBorder="1" applyAlignment="1">
      <alignment horizontal="right" vertical="center" indent="1"/>
    </xf>
    <xf numFmtId="0" fontId="3" fillId="2" borderId="19" xfId="0" applyFont="1" applyFill="1" applyBorder="1" applyAlignment="1">
      <alignment horizontal="right" vertical="center" indent="1"/>
    </xf>
    <xf numFmtId="0" fontId="3" fillId="2" borderId="13" xfId="0" applyFont="1" applyFill="1" applyBorder="1" applyAlignment="1">
      <alignment horizontal="right" vertical="center" wrapText="1" indent="1"/>
    </xf>
    <xf numFmtId="0" fontId="3" fillId="2" borderId="0" xfId="0" applyFont="1" applyFill="1" applyBorder="1" applyAlignment="1">
      <alignment horizontal="right" vertical="center" wrapText="1" indent="1"/>
    </xf>
    <xf numFmtId="0" fontId="3" fillId="2" borderId="19" xfId="0" applyFont="1" applyFill="1" applyBorder="1" applyAlignment="1">
      <alignment horizontal="right" vertical="center" wrapText="1" indent="1"/>
    </xf>
    <xf numFmtId="0" fontId="29" fillId="2" borderId="28" xfId="0" applyFont="1" applyFill="1" applyBorder="1" applyAlignment="1">
      <alignment horizontal="center" vertical="center"/>
    </xf>
    <xf numFmtId="0" fontId="2" fillId="2" borderId="43" xfId="0" applyFont="1" applyFill="1" applyBorder="1" applyAlignment="1">
      <alignment horizontal="center" vertical="center"/>
    </xf>
    <xf numFmtId="0" fontId="29" fillId="2" borderId="28" xfId="0" applyFont="1" applyFill="1" applyBorder="1" applyAlignment="1">
      <alignment horizontal="center" vertical="top" wrapText="1"/>
    </xf>
    <xf numFmtId="0" fontId="2" fillId="2" borderId="43" xfId="0" applyFont="1" applyFill="1" applyBorder="1" applyAlignment="1">
      <alignment horizontal="center"/>
    </xf>
    <xf numFmtId="0" fontId="29" fillId="0" borderId="26" xfId="0" applyFont="1" applyBorder="1" applyAlignment="1" applyProtection="1">
      <alignment horizontal="left" vertical="center" indent="1"/>
      <protection locked="0"/>
    </xf>
    <xf numFmtId="0" fontId="2" fillId="0" borderId="27" xfId="0" applyFont="1" applyBorder="1" applyAlignment="1" applyProtection="1">
      <alignment horizontal="left" vertical="center" indent="1"/>
      <protection locked="0"/>
    </xf>
    <xf numFmtId="0" fontId="3" fillId="2" borderId="3" xfId="0" applyFont="1" applyFill="1" applyBorder="1" applyAlignment="1">
      <alignment vertical="center"/>
    </xf>
    <xf numFmtId="0" fontId="2" fillId="2" borderId="7" xfId="0" applyFont="1" applyFill="1" applyBorder="1" applyAlignment="1">
      <alignment vertical="center"/>
    </xf>
    <xf numFmtId="0" fontId="2" fillId="2" borderId="51" xfId="0" applyFont="1" applyFill="1" applyBorder="1" applyAlignment="1">
      <alignment vertical="center"/>
    </xf>
    <xf numFmtId="0" fontId="3" fillId="2" borderId="3" xfId="0" applyFont="1" applyFill="1" applyBorder="1" applyAlignment="1">
      <alignment vertical="top"/>
    </xf>
    <xf numFmtId="0" fontId="2" fillId="2" borderId="7" xfId="0" applyFont="1" applyFill="1" applyBorder="1"/>
    <xf numFmtId="0" fontId="2" fillId="2" borderId="14" xfId="0" applyFont="1" applyFill="1" applyBorder="1"/>
    <xf numFmtId="0" fontId="3" fillId="2" borderId="7" xfId="0" applyFont="1" applyFill="1" applyBorder="1" applyAlignment="1">
      <alignment vertical="center"/>
    </xf>
    <xf numFmtId="0" fontId="3" fillId="2" borderId="14" xfId="0" applyFont="1" applyFill="1" applyBorder="1" applyAlignment="1">
      <alignment vertical="center"/>
    </xf>
    <xf numFmtId="0" fontId="7" fillId="4" borderId="10" xfId="0" applyFont="1" applyFill="1" applyBorder="1" applyAlignment="1" applyProtection="1">
      <alignment horizontal="left" vertical="top" wrapText="1" indent="1"/>
      <protection locked="0"/>
    </xf>
    <xf numFmtId="0" fontId="11" fillId="4" borderId="10" xfId="0" applyFont="1" applyFill="1" applyBorder="1" applyAlignment="1" applyProtection="1">
      <alignment horizontal="left" vertical="top" wrapText="1" indent="1"/>
      <protection locked="0"/>
    </xf>
    <xf numFmtId="0" fontId="10" fillId="2" borderId="11" xfId="0" applyFont="1" applyFill="1" applyBorder="1" applyAlignment="1">
      <alignment horizontal="left" vertical="top"/>
    </xf>
    <xf numFmtId="0" fontId="10" fillId="2" borderId="12" xfId="0" applyFont="1" applyFill="1" applyBorder="1" applyAlignment="1">
      <alignment horizontal="left" vertical="top"/>
    </xf>
    <xf numFmtId="0" fontId="10" fillId="2" borderId="9" xfId="0" applyFont="1" applyFill="1" applyBorder="1" applyAlignment="1">
      <alignment horizontal="left" vertical="top"/>
    </xf>
    <xf numFmtId="0" fontId="3" fillId="3" borderId="2" xfId="0"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protection locked="0"/>
    </xf>
    <xf numFmtId="0" fontId="4" fillId="2" borderId="0" xfId="0" applyFont="1" applyFill="1"/>
    <xf numFmtId="0" fontId="44" fillId="0" borderId="0" xfId="0" applyFont="1"/>
    <xf numFmtId="0" fontId="13" fillId="4" borderId="2" xfId="0" applyFont="1" applyFill="1" applyBorder="1" applyAlignment="1" applyProtection="1">
      <alignment horizontal="left" vertical="center" indent="1"/>
      <protection locked="0"/>
    </xf>
    <xf numFmtId="0" fontId="2" fillId="4" borderId="2" xfId="0" applyFont="1" applyFill="1" applyBorder="1" applyAlignment="1" applyProtection="1">
      <alignment horizontal="left" vertical="center" indent="1"/>
      <protection locked="0"/>
    </xf>
    <xf numFmtId="0" fontId="3" fillId="2" borderId="11" xfId="0" applyFont="1" applyFill="1" applyBorder="1" applyAlignment="1">
      <alignment vertical="top"/>
    </xf>
    <xf numFmtId="0" fontId="3" fillId="2" borderId="12" xfId="0" applyFont="1" applyFill="1" applyBorder="1" applyAlignment="1">
      <alignment vertical="top"/>
    </xf>
    <xf numFmtId="0" fontId="3" fillId="2" borderId="9" xfId="0" applyFont="1" applyFill="1" applyBorder="1" applyAlignment="1">
      <alignment vertical="top"/>
    </xf>
    <xf numFmtId="0" fontId="2" fillId="2" borderId="15" xfId="0" applyFont="1" applyFill="1" applyBorder="1" applyAlignment="1">
      <alignment vertical="top"/>
    </xf>
    <xf numFmtId="0" fontId="2" fillId="2" borderId="6" xfId="0" applyFont="1" applyFill="1" applyBorder="1" applyAlignment="1">
      <alignment vertical="top"/>
    </xf>
    <xf numFmtId="0" fontId="2" fillId="2" borderId="16" xfId="0" applyFont="1" applyFill="1" applyBorder="1" applyAlignment="1">
      <alignment vertical="top"/>
    </xf>
    <xf numFmtId="0" fontId="10" fillId="2" borderId="11" xfId="0" applyFont="1" applyFill="1" applyBorder="1" applyAlignment="1">
      <alignment vertical="top"/>
    </xf>
    <xf numFmtId="0" fontId="10" fillId="2" borderId="12" xfId="0" applyFont="1" applyFill="1" applyBorder="1" applyAlignment="1">
      <alignment vertical="top"/>
    </xf>
    <xf numFmtId="0" fontId="3" fillId="2" borderId="11" xfId="0" applyFont="1" applyFill="1" applyBorder="1" applyAlignment="1">
      <alignment vertical="center"/>
    </xf>
    <xf numFmtId="0" fontId="2" fillId="2" borderId="12" xfId="0" applyFont="1" applyFill="1" applyBorder="1" applyAlignment="1">
      <alignment vertical="center"/>
    </xf>
    <xf numFmtId="0" fontId="2" fillId="2" borderId="9" xfId="0" applyFont="1" applyFill="1" applyBorder="1" applyAlignment="1">
      <alignment vertical="center"/>
    </xf>
    <xf numFmtId="0" fontId="3" fillId="2" borderId="15" xfId="0" applyFont="1" applyFill="1" applyBorder="1" applyAlignment="1">
      <alignment vertical="center"/>
    </xf>
    <xf numFmtId="0" fontId="2" fillId="2" borderId="6" xfId="0" applyFont="1" applyFill="1" applyBorder="1" applyAlignment="1">
      <alignment vertical="center"/>
    </xf>
    <xf numFmtId="0" fontId="2" fillId="3" borderId="2" xfId="0" applyFont="1" applyFill="1" applyBorder="1" applyAlignment="1" applyProtection="1">
      <alignment horizontal="left" vertical="top" wrapText="1" indent="1"/>
      <protection locked="0"/>
    </xf>
    <xf numFmtId="0" fontId="18" fillId="2" borderId="13" xfId="0" applyFont="1" applyFill="1" applyBorder="1" applyAlignment="1">
      <alignment vertical="top" wrapText="1"/>
    </xf>
    <xf numFmtId="0" fontId="18" fillId="2" borderId="0" xfId="0" applyFont="1" applyFill="1" applyAlignment="1">
      <alignment vertical="top" wrapText="1"/>
    </xf>
    <xf numFmtId="0" fontId="3" fillId="2" borderId="13" xfId="0" applyFont="1" applyFill="1" applyBorder="1" applyAlignment="1">
      <alignment vertical="top"/>
    </xf>
    <xf numFmtId="0" fontId="3" fillId="2" borderId="0" xfId="0" applyFont="1" applyFill="1" applyAlignment="1">
      <alignment vertical="top"/>
    </xf>
    <xf numFmtId="0" fontId="3" fillId="2" borderId="19" xfId="0" applyFont="1" applyFill="1" applyBorder="1" applyAlignment="1">
      <alignment vertical="top"/>
    </xf>
    <xf numFmtId="0" fontId="3" fillId="2" borderId="15" xfId="0" applyFont="1" applyFill="1" applyBorder="1" applyAlignment="1">
      <alignment vertical="top"/>
    </xf>
    <xf numFmtId="0" fontId="3" fillId="2" borderId="6" xfId="0" applyFont="1" applyFill="1" applyBorder="1" applyAlignment="1">
      <alignment vertical="top"/>
    </xf>
    <xf numFmtId="0" fontId="3" fillId="2" borderId="16" xfId="0" applyFont="1" applyFill="1" applyBorder="1" applyAlignment="1">
      <alignment vertical="top"/>
    </xf>
    <xf numFmtId="0" fontId="0" fillId="9" borderId="3" xfId="0" applyFill="1" applyBorder="1" applyAlignment="1" applyProtection="1">
      <alignment horizontal="left" vertical="center" wrapText="1" indent="1"/>
      <protection locked="0"/>
    </xf>
    <xf numFmtId="0" fontId="0" fillId="9" borderId="7" xfId="0" applyFont="1" applyFill="1" applyBorder="1" applyAlignment="1" applyProtection="1">
      <alignment horizontal="left" vertical="center" wrapText="1" indent="1"/>
      <protection locked="0"/>
    </xf>
    <xf numFmtId="0" fontId="0" fillId="9" borderId="14" xfId="0" applyFont="1" applyFill="1" applyBorder="1" applyAlignment="1" applyProtection="1">
      <alignment horizontal="left" vertical="center" wrapText="1" indent="1"/>
      <protection locked="0"/>
    </xf>
    <xf numFmtId="0" fontId="3" fillId="2" borderId="11" xfId="0" applyFont="1" applyFill="1" applyBorder="1" applyAlignment="1" applyProtection="1">
      <alignment horizontal="left" vertical="center" indent="1"/>
      <protection locked="0"/>
    </xf>
    <xf numFmtId="0" fontId="3" fillId="2" borderId="12" xfId="0" applyFont="1" applyFill="1" applyBorder="1" applyAlignment="1" applyProtection="1">
      <alignment horizontal="left" vertical="center" indent="1"/>
      <protection locked="0"/>
    </xf>
    <xf numFmtId="0" fontId="3" fillId="2" borderId="15" xfId="0" applyFont="1" applyFill="1" applyBorder="1" applyAlignment="1" applyProtection="1">
      <alignment horizontal="left" vertical="center" indent="1"/>
      <protection locked="0"/>
    </xf>
    <xf numFmtId="0" fontId="3" fillId="2" borderId="6" xfId="0" applyFont="1" applyFill="1" applyBorder="1" applyAlignment="1" applyProtection="1">
      <alignment horizontal="left" vertical="center" indent="1"/>
      <protection locked="0"/>
    </xf>
    <xf numFmtId="0" fontId="13" fillId="3" borderId="8" xfId="0" applyFont="1" applyFill="1" applyBorder="1" applyAlignment="1" applyProtection="1">
      <alignment horizontal="left" vertical="center" wrapText="1" indent="1"/>
      <protection locked="0"/>
    </xf>
    <xf numFmtId="0" fontId="13" fillId="3" borderId="2" xfId="0" applyFont="1" applyFill="1" applyBorder="1" applyAlignment="1" applyProtection="1">
      <alignment horizontal="left" vertical="center" wrapText="1" indent="1"/>
      <protection locked="0"/>
    </xf>
    <xf numFmtId="0" fontId="2" fillId="3" borderId="2" xfId="0" applyFont="1" applyFill="1" applyBorder="1" applyAlignment="1" applyProtection="1">
      <alignment horizontal="left" vertical="center" wrapText="1" indent="1"/>
      <protection locked="0"/>
    </xf>
    <xf numFmtId="0" fontId="37" fillId="0" borderId="45" xfId="0" applyFont="1" applyBorder="1" applyAlignment="1">
      <alignment horizontal="right" vertical="center" wrapText="1" indent="1"/>
    </xf>
    <xf numFmtId="0" fontId="2" fillId="0" borderId="45" xfId="0" applyFont="1" applyBorder="1" applyAlignment="1">
      <alignment horizontal="right" vertical="center" wrapText="1" indent="1"/>
    </xf>
    <xf numFmtId="0" fontId="42" fillId="3" borderId="2" xfId="0" applyFont="1" applyFill="1" applyBorder="1" applyAlignment="1" applyProtection="1">
      <alignment horizontal="left" vertical="center" indent="1"/>
      <protection locked="0"/>
    </xf>
    <xf numFmtId="0" fontId="0" fillId="3" borderId="2" xfId="0" applyFont="1" applyFill="1" applyBorder="1" applyAlignment="1" applyProtection="1">
      <alignment horizontal="left" vertical="center" indent="1"/>
      <protection locked="0"/>
    </xf>
    <xf numFmtId="0" fontId="3" fillId="3" borderId="48" xfId="0" applyFont="1" applyFill="1" applyBorder="1" applyAlignment="1" applyProtection="1">
      <alignment horizontal="left" vertical="top" wrapText="1" indent="1"/>
      <protection locked="0"/>
    </xf>
    <xf numFmtId="0" fontId="3" fillId="3" borderId="49" xfId="0" applyFont="1" applyFill="1" applyBorder="1" applyAlignment="1" applyProtection="1">
      <alignment horizontal="left" vertical="top" wrapText="1" indent="1"/>
      <protection locked="0"/>
    </xf>
    <xf numFmtId="0" fontId="2" fillId="3" borderId="50" xfId="0" applyFont="1" applyFill="1" applyBorder="1" applyAlignment="1" applyProtection="1">
      <alignment horizontal="left" vertical="top" wrapText="1" indent="1"/>
      <protection locked="0"/>
    </xf>
    <xf numFmtId="0" fontId="3" fillId="4" borderId="15" xfId="0" applyFont="1" applyFill="1" applyBorder="1" applyAlignment="1" applyProtection="1">
      <alignment horizontal="left" vertical="center" indent="1"/>
      <protection locked="0"/>
    </xf>
    <xf numFmtId="0" fontId="3" fillId="4" borderId="6" xfId="0" applyFont="1" applyFill="1" applyBorder="1" applyAlignment="1" applyProtection="1">
      <alignment horizontal="left" vertical="center" indent="1"/>
      <protection locked="0"/>
    </xf>
    <xf numFmtId="0" fontId="3" fillId="4" borderId="16" xfId="0" applyFont="1" applyFill="1" applyBorder="1" applyAlignment="1" applyProtection="1">
      <alignment horizontal="left" vertical="center" indent="1"/>
      <protection locked="0"/>
    </xf>
    <xf numFmtId="0" fontId="15" fillId="3" borderId="44" xfId="0" applyFont="1" applyFill="1" applyBorder="1" applyAlignment="1" applyProtection="1">
      <alignment horizontal="left" vertical="center" indent="1"/>
      <protection locked="0"/>
    </xf>
    <xf numFmtId="0" fontId="15" fillId="3" borderId="31" xfId="0" applyFont="1" applyFill="1" applyBorder="1" applyAlignment="1" applyProtection="1">
      <alignment horizontal="left" vertical="center" indent="1"/>
      <protection locked="0"/>
    </xf>
    <xf numFmtId="0" fontId="26" fillId="2" borderId="45" xfId="0" applyFont="1" applyFill="1" applyBorder="1" applyAlignment="1">
      <alignment vertical="top"/>
    </xf>
    <xf numFmtId="0" fontId="28" fillId="2" borderId="45" xfId="0" applyFont="1" applyFill="1" applyBorder="1"/>
    <xf numFmtId="0" fontId="28" fillId="2" borderId="30" xfId="0" applyFont="1" applyFill="1" applyBorder="1"/>
    <xf numFmtId="0" fontId="3" fillId="2" borderId="15" xfId="0" applyFont="1" applyFill="1" applyBorder="1" applyAlignment="1">
      <alignment vertical="top" wrapText="1"/>
    </xf>
    <xf numFmtId="0" fontId="3" fillId="2" borderId="46" xfId="0" applyFont="1" applyFill="1" applyBorder="1" applyAlignment="1">
      <alignment vertical="top"/>
    </xf>
    <xf numFmtId="0" fontId="3" fillId="3" borderId="3" xfId="0" applyFont="1" applyFill="1" applyBorder="1" applyAlignment="1" applyProtection="1">
      <alignment horizontal="left" indent="1"/>
      <protection locked="0"/>
    </xf>
    <xf numFmtId="0" fontId="3" fillId="3" borderId="7" xfId="0" applyFont="1" applyFill="1" applyBorder="1" applyAlignment="1" applyProtection="1">
      <alignment horizontal="left" indent="1"/>
      <protection locked="0"/>
    </xf>
    <xf numFmtId="0" fontId="3" fillId="3" borderId="14" xfId="0" applyFont="1" applyFill="1" applyBorder="1" applyAlignment="1" applyProtection="1">
      <alignment horizontal="left" indent="1"/>
      <protection locked="0"/>
    </xf>
    <xf numFmtId="0" fontId="3" fillId="4" borderId="2" xfId="0" applyFont="1" applyFill="1" applyBorder="1" applyAlignment="1" applyProtection="1">
      <alignment horizontal="left" vertical="top" wrapText="1" indent="1"/>
      <protection locked="0"/>
    </xf>
    <xf numFmtId="0" fontId="2" fillId="4" borderId="2" xfId="0" applyFont="1" applyFill="1" applyBorder="1" applyAlignment="1" applyProtection="1">
      <alignment horizontal="left" vertical="top" wrapText="1" indent="1"/>
      <protection locked="0"/>
    </xf>
    <xf numFmtId="0" fontId="3" fillId="4" borderId="2" xfId="0" applyFont="1" applyFill="1" applyBorder="1" applyAlignment="1" applyProtection="1">
      <alignment horizontal="left" vertical="center" indent="1"/>
      <protection locked="0"/>
    </xf>
    <xf numFmtId="0" fontId="26" fillId="2" borderId="40" xfId="0" applyFont="1" applyFill="1" applyBorder="1" applyAlignment="1">
      <alignment horizontal="left"/>
    </xf>
    <xf numFmtId="0" fontId="26" fillId="2" borderId="41" xfId="0" applyFont="1" applyFill="1" applyBorder="1" applyAlignment="1">
      <alignment horizontal="left"/>
    </xf>
    <xf numFmtId="0" fontId="3" fillId="2" borderId="13" xfId="0" applyFont="1" applyFill="1" applyBorder="1" applyAlignment="1">
      <alignment horizontal="right" indent="1"/>
    </xf>
    <xf numFmtId="0" fontId="2" fillId="2" borderId="0" xfId="0" applyFont="1" applyFill="1" applyAlignment="1">
      <alignment horizontal="right" indent="1"/>
    </xf>
    <xf numFmtId="0" fontId="2" fillId="2" borderId="19" xfId="0" applyFont="1" applyFill="1" applyBorder="1" applyAlignment="1">
      <alignment horizontal="right" indent="1"/>
    </xf>
    <xf numFmtId="0" fontId="9" fillId="2" borderId="6" xfId="0" applyFont="1" applyFill="1" applyBorder="1" applyAlignment="1">
      <alignment horizontal="right" vertical="center" wrapText="1" indent="1"/>
    </xf>
    <xf numFmtId="0" fontId="9" fillId="2" borderId="16" xfId="0" applyFont="1" applyFill="1" applyBorder="1" applyAlignment="1">
      <alignment horizontal="right" vertical="center" wrapText="1" indent="1"/>
    </xf>
    <xf numFmtId="0" fontId="24" fillId="2" borderId="29" xfId="0" applyFont="1" applyFill="1" applyBorder="1" applyAlignment="1">
      <alignment vertical="center"/>
    </xf>
    <xf numFmtId="0" fontId="25" fillId="0" borderId="29" xfId="0" applyFont="1" applyBorder="1"/>
    <xf numFmtId="0" fontId="3" fillId="2" borderId="13" xfId="0" applyFont="1" applyFill="1" applyBorder="1" applyAlignment="1">
      <alignment horizontal="right" vertical="center"/>
    </xf>
    <xf numFmtId="0" fontId="2" fillId="2" borderId="0" xfId="0" applyFont="1" applyFill="1" applyAlignment="1">
      <alignment horizontal="right" vertical="center"/>
    </xf>
    <xf numFmtId="0" fontId="2" fillId="2" borderId="19" xfId="0" applyFont="1" applyFill="1" applyBorder="1" applyAlignment="1">
      <alignment horizontal="right" vertical="center"/>
    </xf>
    <xf numFmtId="0" fontId="29" fillId="2" borderId="26" xfId="0" applyFont="1" applyFill="1" applyBorder="1" applyAlignment="1">
      <alignment horizontal="center" vertical="center"/>
    </xf>
    <xf numFmtId="0" fontId="29" fillId="2" borderId="26" xfId="0" applyFont="1" applyFill="1" applyBorder="1" applyAlignment="1">
      <alignment horizontal="right" vertical="center" indent="1"/>
    </xf>
    <xf numFmtId="0" fontId="29" fillId="0" borderId="0" xfId="0" applyFont="1" applyAlignment="1">
      <alignment horizontal="right" indent="1"/>
    </xf>
    <xf numFmtId="0" fontId="29" fillId="0" borderId="27" xfId="0" applyFont="1" applyBorder="1" applyAlignment="1">
      <alignment horizontal="right" indent="1"/>
    </xf>
    <xf numFmtId="0" fontId="26" fillId="2" borderId="28" xfId="0" applyFont="1" applyFill="1" applyBorder="1" applyAlignment="1">
      <alignment vertical="top" wrapText="1"/>
    </xf>
    <xf numFmtId="0" fontId="2" fillId="0" borderId="29" xfId="0" applyFont="1" applyBorder="1" applyAlignment="1">
      <alignment vertical="top" wrapText="1"/>
    </xf>
    <xf numFmtId="0" fontId="2" fillId="0" borderId="43" xfId="0" applyFont="1" applyBorder="1" applyAlignment="1">
      <alignment vertical="top" wrapText="1"/>
    </xf>
    <xf numFmtId="0" fontId="3" fillId="9" borderId="13" xfId="0" applyFont="1" applyFill="1" applyBorder="1" applyAlignment="1" applyProtection="1">
      <alignment horizontal="left" vertical="center" wrapText="1" indent="1"/>
      <protection locked="0"/>
    </xf>
    <xf numFmtId="0" fontId="3" fillId="9" borderId="0" xfId="0" applyFont="1" applyFill="1" applyBorder="1" applyAlignment="1" applyProtection="1">
      <alignment horizontal="left" vertical="center" wrapText="1" indent="1"/>
      <protection locked="0"/>
    </xf>
    <xf numFmtId="0" fontId="3" fillId="9" borderId="19" xfId="0" applyFont="1" applyFill="1" applyBorder="1" applyAlignment="1" applyProtection="1">
      <alignment horizontal="left" vertical="center" wrapText="1" indent="1"/>
      <protection locked="0"/>
    </xf>
    <xf numFmtId="0" fontId="3" fillId="2" borderId="2" xfId="0" applyFont="1" applyFill="1" applyBorder="1"/>
    <xf numFmtId="0" fontId="22" fillId="2" borderId="12" xfId="0" applyFont="1" applyFill="1" applyBorder="1"/>
    <xf numFmtId="0" fontId="23" fillId="0" borderId="12" xfId="0" applyFont="1" applyBorder="1"/>
    <xf numFmtId="0" fontId="23" fillId="0" borderId="0" xfId="0" applyFont="1"/>
    <xf numFmtId="0" fontId="42" fillId="9" borderId="8" xfId="0" applyFont="1" applyFill="1" applyBorder="1" applyAlignment="1" applyProtection="1">
      <alignment horizontal="left" vertical="center" indent="1"/>
      <protection locked="0"/>
    </xf>
    <xf numFmtId="0" fontId="0" fillId="9" borderId="2" xfId="0" applyFont="1" applyFill="1" applyBorder="1" applyAlignment="1" applyProtection="1">
      <alignment horizontal="left" vertical="center" indent="1"/>
      <protection locked="0"/>
    </xf>
    <xf numFmtId="0" fontId="3" fillId="2" borderId="0" xfId="0" applyFont="1" applyFill="1" applyAlignment="1">
      <alignment horizontal="left" vertical="top"/>
    </xf>
    <xf numFmtId="0" fontId="26" fillId="2" borderId="36" xfId="0" applyFont="1" applyFill="1" applyBorder="1" applyAlignment="1">
      <alignment vertical="top" wrapText="1"/>
    </xf>
    <xf numFmtId="0" fontId="28" fillId="2" borderId="36" xfId="0" applyFont="1" applyFill="1" applyBorder="1" applyAlignment="1">
      <alignment wrapText="1"/>
    </xf>
    <xf numFmtId="0" fontId="2" fillId="0" borderId="36" xfId="0" applyFont="1" applyBorder="1" applyAlignment="1">
      <alignment wrapText="1"/>
    </xf>
    <xf numFmtId="0" fontId="29" fillId="2" borderId="37" xfId="0" applyFont="1" applyFill="1" applyBorder="1" applyAlignment="1">
      <alignment horizontal="left" vertical="top"/>
    </xf>
    <xf numFmtId="0" fontId="29" fillId="2" borderId="38" xfId="0" applyFont="1" applyFill="1" applyBorder="1" applyAlignment="1">
      <alignment horizontal="left" vertical="top"/>
    </xf>
    <xf numFmtId="0" fontId="29" fillId="2" borderId="39" xfId="0" applyFont="1" applyFill="1" applyBorder="1" applyAlignment="1">
      <alignment horizontal="left" vertical="top"/>
    </xf>
    <xf numFmtId="0" fontId="26" fillId="2" borderId="40" xfId="0" applyFont="1" applyFill="1" applyBorder="1" applyAlignment="1">
      <alignment vertical="center" wrapText="1"/>
    </xf>
    <xf numFmtId="0" fontId="2" fillId="0" borderId="41" xfId="0" applyFont="1" applyBorder="1" applyAlignment="1">
      <alignment vertical="center" wrapText="1"/>
    </xf>
    <xf numFmtId="0" fontId="2" fillId="0" borderId="42" xfId="0" applyFont="1" applyBorder="1" applyAlignment="1">
      <alignment vertical="center" wrapText="1"/>
    </xf>
    <xf numFmtId="0" fontId="3" fillId="0" borderId="29" xfId="0" applyFont="1" applyBorder="1" applyAlignment="1">
      <alignment horizontal="left" vertical="top"/>
    </xf>
    <xf numFmtId="0" fontId="7" fillId="0" borderId="30" xfId="0" applyFont="1" applyBorder="1" applyAlignment="1">
      <alignment horizontal="right" vertical="center" indent="1"/>
    </xf>
    <xf numFmtId="0" fontId="7" fillId="0" borderId="44" xfId="0" applyFont="1" applyBorder="1" applyAlignment="1">
      <alignment horizontal="right" vertical="center" indent="1"/>
    </xf>
    <xf numFmtId="0" fontId="7" fillId="0" borderId="30" xfId="0" applyFont="1" applyBorder="1" applyAlignment="1">
      <alignment horizontal="right" vertical="center" wrapText="1" indent="1"/>
    </xf>
    <xf numFmtId="0" fontId="7" fillId="0" borderId="44" xfId="0" applyFont="1" applyBorder="1" applyAlignment="1">
      <alignment horizontal="right" vertical="center" wrapText="1" indent="1"/>
    </xf>
    <xf numFmtId="0" fontId="15" fillId="3" borderId="44" xfId="0" applyFont="1" applyFill="1" applyBorder="1" applyAlignment="1">
      <alignment horizontal="left" vertical="center"/>
    </xf>
    <xf numFmtId="0" fontId="15" fillId="3" borderId="31" xfId="0" applyFont="1" applyFill="1" applyBorder="1" applyAlignment="1">
      <alignment horizontal="left" vertical="center"/>
    </xf>
    <xf numFmtId="0" fontId="29" fillId="0" borderId="26" xfId="0" applyFont="1" applyBorder="1" applyAlignment="1">
      <alignment horizontal="left" wrapText="1"/>
    </xf>
    <xf numFmtId="0" fontId="29" fillId="0" borderId="27" xfId="0" applyFont="1" applyBorder="1" applyAlignment="1">
      <alignment horizontal="left" wrapText="1"/>
    </xf>
    <xf numFmtId="0" fontId="15" fillId="3" borderId="44" xfId="0" applyFont="1" applyFill="1" applyBorder="1" applyAlignment="1">
      <alignment vertical="center"/>
    </xf>
    <xf numFmtId="0" fontId="15" fillId="3" borderId="44" xfId="0" applyFont="1" applyFill="1" applyBorder="1"/>
    <xf numFmtId="0" fontId="15" fillId="3" borderId="31" xfId="0" applyFont="1" applyFill="1" applyBorder="1"/>
    <xf numFmtId="0" fontId="29" fillId="0" borderId="26" xfId="0" applyFont="1" applyBorder="1" applyAlignment="1">
      <alignment horizontal="left" vertical="top" wrapText="1"/>
    </xf>
    <xf numFmtId="0" fontId="2" fillId="0" borderId="27" xfId="0" applyFont="1" applyBorder="1" applyAlignment="1">
      <alignment horizontal="left" vertical="top" wrapText="1"/>
    </xf>
    <xf numFmtId="0" fontId="55" fillId="9" borderId="8" xfId="1" applyFill="1" applyBorder="1" applyAlignment="1" applyProtection="1">
      <alignment horizontal="left" vertical="center" indent="1"/>
    </xf>
    <xf numFmtId="0" fontId="42" fillId="9" borderId="8" xfId="0" applyFont="1" applyFill="1" applyBorder="1" applyAlignment="1">
      <alignment horizontal="left" vertical="center" indent="1"/>
    </xf>
    <xf numFmtId="0" fontId="0" fillId="9" borderId="2" xfId="0" applyFont="1" applyFill="1" applyBorder="1" applyAlignment="1">
      <alignment horizontal="left" vertical="center" indent="1"/>
    </xf>
    <xf numFmtId="0" fontId="29" fillId="0" borderId="40" xfId="0" applyFont="1" applyBorder="1" applyAlignment="1">
      <alignment horizontal="left" vertical="top" wrapText="1"/>
    </xf>
    <xf numFmtId="0" fontId="2" fillId="0" borderId="53" xfId="0" applyFont="1" applyBorder="1" applyAlignment="1">
      <alignment horizontal="left" vertical="top" wrapText="1"/>
    </xf>
    <xf numFmtId="0" fontId="0" fillId="9" borderId="3" xfId="0" applyFill="1" applyBorder="1" applyAlignment="1">
      <alignment horizontal="left" vertical="center" wrapText="1" indent="1"/>
    </xf>
    <xf numFmtId="0" fontId="0" fillId="9" borderId="7" xfId="0" applyFont="1" applyFill="1" applyBorder="1" applyAlignment="1">
      <alignment horizontal="left" vertical="center" wrapText="1" indent="1"/>
    </xf>
    <xf numFmtId="0" fontId="0" fillId="9" borderId="14" xfId="0" applyFont="1" applyFill="1" applyBorder="1" applyAlignment="1">
      <alignment horizontal="left" vertical="center" wrapText="1" indent="1"/>
    </xf>
    <xf numFmtId="0" fontId="3" fillId="2" borderId="11" xfId="0" applyFont="1" applyFill="1" applyBorder="1" applyAlignment="1">
      <alignment horizontal="left" vertical="center" indent="1"/>
    </xf>
    <xf numFmtId="0" fontId="3" fillId="2" borderId="12" xfId="0" applyFont="1" applyFill="1" applyBorder="1" applyAlignment="1">
      <alignment horizontal="left" vertical="center" indent="1"/>
    </xf>
    <xf numFmtId="0" fontId="3" fillId="2" borderId="15" xfId="0" applyFont="1" applyFill="1" applyBorder="1" applyAlignment="1">
      <alignment horizontal="left" vertical="center" indent="1"/>
    </xf>
    <xf numFmtId="0" fontId="3" fillId="2" borderId="6" xfId="0" applyFont="1" applyFill="1" applyBorder="1" applyAlignment="1">
      <alignment horizontal="left" vertical="center" indent="1"/>
    </xf>
    <xf numFmtId="0" fontId="55" fillId="3" borderId="2" xfId="1" applyFill="1" applyBorder="1" applyAlignment="1" applyProtection="1">
      <alignment horizontal="left" vertical="center" indent="1"/>
    </xf>
    <xf numFmtId="0" fontId="42" fillId="3" borderId="2" xfId="0" applyFont="1" applyFill="1" applyBorder="1" applyAlignment="1">
      <alignment horizontal="left" vertical="center" indent="1"/>
    </xf>
    <xf numFmtId="0" fontId="0" fillId="3" borderId="2" xfId="0" applyFont="1" applyFill="1" applyBorder="1" applyAlignment="1">
      <alignment horizontal="left" vertical="center" indent="1"/>
    </xf>
    <xf numFmtId="0" fontId="3" fillId="9" borderId="15" xfId="0" applyFont="1" applyFill="1" applyBorder="1" applyAlignment="1">
      <alignment horizontal="left" vertical="center" wrapText="1" indent="1"/>
    </xf>
    <xf numFmtId="0" fontId="3" fillId="9" borderId="6" xfId="0" applyFont="1" applyFill="1" applyBorder="1" applyAlignment="1">
      <alignment horizontal="left" vertical="center" wrapText="1" indent="1"/>
    </xf>
    <xf numFmtId="0" fontId="3" fillId="9" borderId="16" xfId="0" applyFont="1" applyFill="1" applyBorder="1" applyAlignment="1">
      <alignment horizontal="left" vertical="center" wrapText="1" indent="1"/>
    </xf>
    <xf numFmtId="0" fontId="3" fillId="3" borderId="10" xfId="0" applyFont="1" applyFill="1" applyBorder="1" applyAlignment="1">
      <alignment vertical="top" wrapText="1"/>
    </xf>
    <xf numFmtId="0" fontId="2" fillId="3" borderId="2" xfId="0" applyFont="1" applyFill="1" applyBorder="1" applyAlignment="1">
      <alignment vertical="top" wrapText="1"/>
    </xf>
    <xf numFmtId="0" fontId="3" fillId="3" borderId="2" xfId="0" applyFont="1" applyFill="1" applyBorder="1" applyAlignment="1">
      <alignment vertical="top" wrapText="1"/>
    </xf>
    <xf numFmtId="0" fontId="0" fillId="3" borderId="15" xfId="0" applyFill="1" applyBorder="1" applyAlignment="1">
      <alignment horizontal="left" vertical="center" wrapText="1" indent="1"/>
    </xf>
    <xf numFmtId="0" fontId="0" fillId="3" borderId="6" xfId="0" applyFont="1" applyFill="1" applyBorder="1" applyAlignment="1">
      <alignment horizontal="left" vertical="center" wrapText="1" indent="1"/>
    </xf>
    <xf numFmtId="0" fontId="0" fillId="3" borderId="16" xfId="0" applyFont="1" applyFill="1" applyBorder="1" applyAlignment="1">
      <alignment horizontal="left" vertical="center" wrapText="1" indent="1"/>
    </xf>
    <xf numFmtId="0" fontId="3" fillId="2" borderId="11" xfId="0" applyFont="1" applyFill="1" applyBorder="1"/>
    <xf numFmtId="0" fontId="2" fillId="2" borderId="12" xfId="0" applyFont="1" applyFill="1" applyBorder="1"/>
    <xf numFmtId="0" fontId="2" fillId="2" borderId="9" xfId="0" applyFont="1" applyFill="1" applyBorder="1"/>
    <xf numFmtId="0" fontId="3" fillId="3" borderId="11" xfId="0" applyFont="1" applyFill="1" applyBorder="1" applyAlignment="1">
      <alignment horizontal="left" vertical="top" wrapText="1"/>
    </xf>
    <xf numFmtId="0" fontId="3" fillId="3" borderId="12" xfId="0" applyFont="1" applyFill="1" applyBorder="1" applyAlignment="1">
      <alignment horizontal="left" vertical="top" wrapText="1"/>
    </xf>
    <xf numFmtId="0" fontId="3" fillId="3" borderId="9" xfId="0" applyFont="1" applyFill="1" applyBorder="1" applyAlignment="1">
      <alignment horizontal="left" vertical="top" wrapText="1"/>
    </xf>
    <xf numFmtId="0" fontId="3" fillId="3" borderId="13" xfId="0" applyFont="1" applyFill="1" applyBorder="1" applyAlignment="1">
      <alignment horizontal="left" vertical="top" wrapText="1"/>
    </xf>
    <xf numFmtId="0" fontId="3" fillId="3" borderId="0" xfId="0" applyFont="1" applyFill="1" applyAlignment="1">
      <alignment horizontal="left" vertical="top" wrapText="1"/>
    </xf>
    <xf numFmtId="0" fontId="3" fillId="3" borderId="19" xfId="0" applyFont="1" applyFill="1" applyBorder="1" applyAlignment="1">
      <alignment horizontal="left" vertical="top" wrapText="1"/>
    </xf>
    <xf numFmtId="0" fontId="3" fillId="2" borderId="13" xfId="0" applyFont="1" applyFill="1" applyBorder="1"/>
    <xf numFmtId="0" fontId="3" fillId="2" borderId="0" xfId="0" applyFont="1" applyFill="1"/>
    <xf numFmtId="0" fontId="3" fillId="2" borderId="19" xfId="0" applyFont="1" applyFill="1" applyBorder="1"/>
    <xf numFmtId="0" fontId="3" fillId="2" borderId="13" xfId="0" applyFont="1" applyFill="1" applyBorder="1" applyAlignment="1">
      <alignment vertical="top" wrapText="1"/>
    </xf>
    <xf numFmtId="0" fontId="2" fillId="2" borderId="15" xfId="0" applyFont="1" applyFill="1" applyBorder="1"/>
    <xf numFmtId="0" fontId="2" fillId="2" borderId="6" xfId="0" applyFont="1" applyFill="1" applyBorder="1"/>
    <xf numFmtId="0" fontId="2" fillId="2" borderId="16" xfId="0" applyFont="1" applyFill="1" applyBorder="1"/>
    <xf numFmtId="0" fontId="3" fillId="2" borderId="11" xfId="0" applyFont="1" applyFill="1" applyBorder="1" applyAlignment="1">
      <alignment vertical="center" wrapText="1"/>
    </xf>
    <xf numFmtId="0" fontId="3" fillId="2" borderId="12" xfId="0" applyFont="1" applyFill="1" applyBorder="1" applyAlignment="1">
      <alignment vertical="center" wrapText="1"/>
    </xf>
    <xf numFmtId="0" fontId="3" fillId="2" borderId="9" xfId="0" applyFont="1" applyFill="1" applyBorder="1" applyAlignment="1">
      <alignment vertical="center" wrapText="1"/>
    </xf>
    <xf numFmtId="0" fontId="3" fillId="4" borderId="15" xfId="0" applyFont="1" applyFill="1" applyBorder="1" applyAlignment="1">
      <alignment horizontal="left" vertical="center" indent="1"/>
    </xf>
    <xf numFmtId="0" fontId="3" fillId="4" borderId="6" xfId="0" applyFont="1" applyFill="1" applyBorder="1" applyAlignment="1">
      <alignment horizontal="left" vertical="center" indent="1"/>
    </xf>
    <xf numFmtId="0" fontId="3" fillId="4" borderId="16" xfId="0" applyFont="1" applyFill="1" applyBorder="1" applyAlignment="1">
      <alignment horizontal="left" vertical="center" indent="1"/>
    </xf>
    <xf numFmtId="0" fontId="3" fillId="3" borderId="3" xfId="0" applyFont="1" applyFill="1" applyBorder="1" applyAlignment="1">
      <alignment horizontal="left" indent="1"/>
    </xf>
    <xf numFmtId="0" fontId="3" fillId="3" borderId="14" xfId="0" applyFont="1" applyFill="1" applyBorder="1" applyAlignment="1">
      <alignment horizontal="left" indent="1"/>
    </xf>
    <xf numFmtId="0" fontId="7" fillId="3" borderId="48" xfId="0" applyFont="1" applyFill="1" applyBorder="1" applyAlignment="1">
      <alignment horizontal="left" vertical="top" wrapText="1"/>
    </xf>
    <xf numFmtId="0" fontId="7" fillId="3" borderId="49" xfId="0" applyFont="1" applyFill="1" applyBorder="1" applyAlignment="1">
      <alignment horizontal="left" vertical="top" wrapText="1"/>
    </xf>
    <xf numFmtId="0" fontId="11" fillId="3" borderId="50" xfId="0" applyFont="1" applyFill="1" applyBorder="1" applyAlignment="1">
      <alignment vertical="top" wrapText="1"/>
    </xf>
    <xf numFmtId="0" fontId="9" fillId="2" borderId="6" xfId="0" applyFont="1" applyFill="1" applyBorder="1" applyAlignment="1">
      <alignment horizontal="left" vertical="center" wrapText="1" indent="4"/>
    </xf>
    <xf numFmtId="0" fontId="9" fillId="2" borderId="16" xfId="0" applyFont="1" applyFill="1" applyBorder="1" applyAlignment="1">
      <alignment horizontal="left" vertical="center" wrapText="1" indent="4"/>
    </xf>
    <xf numFmtId="0" fontId="19" fillId="3" borderId="3" xfId="0" applyFont="1" applyFill="1" applyBorder="1" applyAlignment="1">
      <alignment horizontal="center" vertical="top"/>
    </xf>
    <xf numFmtId="0" fontId="19" fillId="3" borderId="14" xfId="0" applyFont="1" applyFill="1" applyBorder="1" applyAlignment="1">
      <alignment horizontal="center" vertical="top"/>
    </xf>
    <xf numFmtId="0" fontId="3" fillId="2" borderId="15" xfId="0" applyFont="1" applyFill="1" applyBorder="1"/>
    <xf numFmtId="0" fontId="55" fillId="4" borderId="2" xfId="1" applyFill="1" applyBorder="1" applyAlignment="1" applyProtection="1">
      <alignment horizontal="left" indent="1"/>
    </xf>
    <xf numFmtId="0" fontId="13" fillId="4" borderId="2" xfId="0" applyFont="1" applyFill="1" applyBorder="1" applyAlignment="1">
      <alignment horizontal="left" indent="1"/>
    </xf>
    <xf numFmtId="0" fontId="2" fillId="4" borderId="2" xfId="0" applyFont="1" applyFill="1" applyBorder="1" applyAlignment="1">
      <alignment horizontal="left" indent="1"/>
    </xf>
    <xf numFmtId="0" fontId="55" fillId="3" borderId="8" xfId="1" applyFill="1" applyBorder="1" applyAlignment="1" applyProtection="1">
      <alignment horizontal="left" wrapText="1" indent="1"/>
    </xf>
    <xf numFmtId="0" fontId="13" fillId="3" borderId="2" xfId="0" applyFont="1" applyFill="1" applyBorder="1" applyAlignment="1">
      <alignment horizontal="left" wrapText="1" indent="1"/>
    </xf>
    <xf numFmtId="0" fontId="2" fillId="3" borderId="2" xfId="0" applyFont="1" applyFill="1" applyBorder="1" applyAlignment="1">
      <alignment horizontal="left" wrapText="1" indent="1"/>
    </xf>
    <xf numFmtId="0" fontId="3" fillId="2" borderId="3" xfId="0" applyFont="1" applyFill="1" applyBorder="1"/>
    <xf numFmtId="0" fontId="3" fillId="2" borderId="7" xfId="0" applyFont="1" applyFill="1" applyBorder="1"/>
    <xf numFmtId="0" fontId="3" fillId="2" borderId="14" xfId="0" applyFont="1" applyFill="1" applyBorder="1"/>
    <xf numFmtId="0" fontId="3" fillId="3" borderId="2" xfId="0" applyFont="1" applyFill="1" applyBorder="1" applyAlignment="1">
      <alignment horizontal="left" indent="1"/>
    </xf>
    <xf numFmtId="0" fontId="2" fillId="3" borderId="2" xfId="0" applyFont="1" applyFill="1" applyBorder="1" applyAlignment="1">
      <alignment horizontal="left" indent="1"/>
    </xf>
    <xf numFmtId="0" fontId="3" fillId="4" borderId="2" xfId="0" applyFont="1" applyFill="1" applyBorder="1" applyAlignment="1">
      <alignment horizontal="left"/>
    </xf>
    <xf numFmtId="0" fontId="2" fillId="4" borderId="2" xfId="0" applyFont="1" applyFill="1" applyBorder="1"/>
    <xf numFmtId="0" fontId="3" fillId="3" borderId="2" xfId="0" applyFont="1" applyFill="1" applyBorder="1" applyAlignment="1">
      <alignment horizontal="left"/>
    </xf>
    <xf numFmtId="0" fontId="2" fillId="3" borderId="2" xfId="0" applyFont="1" applyFill="1" applyBorder="1"/>
    <xf numFmtId="0" fontId="3" fillId="4" borderId="2" xfId="0" applyFont="1" applyFill="1" applyBorder="1" applyAlignment="1">
      <alignment horizontal="left" vertical="top" indent="1"/>
    </xf>
    <xf numFmtId="0" fontId="2" fillId="4" borderId="2" xfId="0" applyFont="1" applyFill="1" applyBorder="1" applyAlignment="1">
      <alignment horizontal="left" vertical="top" indent="1"/>
    </xf>
    <xf numFmtId="0" fontId="3" fillId="2" borderId="3"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14" xfId="0" applyFont="1" applyFill="1" applyBorder="1" applyAlignment="1">
      <alignment horizontal="left" vertical="top" wrapText="1"/>
    </xf>
    <xf numFmtId="0" fontId="3" fillId="3" borderId="7" xfId="0" applyFont="1" applyFill="1" applyBorder="1" applyAlignment="1">
      <alignment horizontal="left" indent="1"/>
    </xf>
    <xf numFmtId="0" fontId="3" fillId="4" borderId="2" xfId="0" applyFont="1" applyFill="1" applyBorder="1" applyAlignment="1">
      <alignment horizontal="left" vertical="top" wrapText="1" indent="1"/>
    </xf>
    <xf numFmtId="0" fontId="2" fillId="4" borderId="2" xfId="0" applyFont="1" applyFill="1" applyBorder="1" applyAlignment="1">
      <alignment horizontal="left" vertical="top" wrapText="1" indent="1"/>
    </xf>
    <xf numFmtId="0" fontId="2" fillId="0" borderId="0" xfId="0" applyFont="1"/>
    <xf numFmtId="0" fontId="7" fillId="4" borderId="10" xfId="0" applyFont="1" applyFill="1" applyBorder="1" applyAlignment="1">
      <alignment horizontal="left" vertical="top" wrapText="1" indent="1"/>
    </xf>
    <xf numFmtId="0" fontId="11" fillId="4" borderId="2" xfId="0" applyFont="1" applyFill="1" applyBorder="1" applyAlignment="1">
      <alignment horizontal="left" vertical="top" wrapText="1" indent="1"/>
    </xf>
  </cellXfs>
  <cellStyles count="2">
    <cellStyle name="Hipervínculo" xfId="1" builtinId="8"/>
    <cellStyle name="Normal" xfId="0" builtinId="0"/>
  </cellStyles>
  <dxfs count="2">
    <dxf>
      <fill>
        <patternFill>
          <bgColor indexed="43"/>
        </patternFill>
      </fill>
      <border>
        <left style="thin">
          <color indexed="39"/>
        </left>
        <right style="thin">
          <color indexed="39"/>
        </right>
        <top style="thin">
          <color indexed="39"/>
        </top>
        <bottom style="thin">
          <color indexed="39"/>
        </bottom>
      </border>
    </dxf>
    <dxf>
      <fill>
        <patternFill>
          <bgColor indexed="43"/>
        </patternFill>
      </fill>
      <border>
        <left style="thin">
          <color indexed="39"/>
        </left>
        <right style="thin">
          <color indexed="39"/>
        </right>
        <top style="thin">
          <color indexed="39"/>
        </top>
        <bottom style="thin">
          <color indexed="39"/>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wmf"/><Relationship Id="rId1" Type="http://schemas.openxmlformats.org/officeDocument/2006/relationships/image" Target="../media/image1.emf"/><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7.png"/><Relationship Id="rId7" Type="http://schemas.openxmlformats.org/officeDocument/2006/relationships/image" Target="../media/image11.png"/><Relationship Id="rId12" Type="http://schemas.openxmlformats.org/officeDocument/2006/relationships/image" Target="../media/image16.png"/><Relationship Id="rId2" Type="http://schemas.openxmlformats.org/officeDocument/2006/relationships/image" Target="../media/image6.png"/><Relationship Id="rId1" Type="http://schemas.openxmlformats.org/officeDocument/2006/relationships/image" Target="../media/image1.emf"/><Relationship Id="rId6" Type="http://schemas.openxmlformats.org/officeDocument/2006/relationships/image" Target="../media/image10.png"/><Relationship Id="rId11" Type="http://schemas.openxmlformats.org/officeDocument/2006/relationships/image" Target="../media/image15.png"/><Relationship Id="rId5" Type="http://schemas.openxmlformats.org/officeDocument/2006/relationships/image" Target="../media/image9.png"/><Relationship Id="rId10" Type="http://schemas.openxmlformats.org/officeDocument/2006/relationships/image" Target="../media/image14.png"/><Relationship Id="rId4" Type="http://schemas.openxmlformats.org/officeDocument/2006/relationships/image" Target="../media/image8.png"/><Relationship Id="rId9"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7</xdr:col>
      <xdr:colOff>85725</xdr:colOff>
      <xdr:row>78</xdr:row>
      <xdr:rowOff>28575</xdr:rowOff>
    </xdr:from>
    <xdr:to>
      <xdr:col>26</xdr:col>
      <xdr:colOff>104775</xdr:colOff>
      <xdr:row>93</xdr:row>
      <xdr:rowOff>104775</xdr:rowOff>
    </xdr:to>
    <xdr:pic>
      <xdr:nvPicPr>
        <xdr:cNvPr id="1141" name="Picture 5" descr="81303978603023.emf"/>
        <xdr:cNvPicPr>
          <a:picLocks noChangeAspect="1" noChangeArrowheads="1"/>
        </xdr:cNvPicPr>
      </xdr:nvPicPr>
      <xdr:blipFill>
        <a:blip xmlns:r="http://schemas.openxmlformats.org/officeDocument/2006/relationships" r:embed="rId1" cstate="print"/>
        <a:srcRect/>
        <a:stretch>
          <a:fillRect/>
        </a:stretch>
      </xdr:blipFill>
      <xdr:spPr bwMode="auto">
        <a:xfrm>
          <a:off x="9610725" y="21631275"/>
          <a:ext cx="8591550" cy="5572125"/>
        </a:xfrm>
        <a:prstGeom prst="rect">
          <a:avLst/>
        </a:prstGeom>
        <a:noFill/>
        <a:ln w="9525">
          <a:noFill/>
          <a:miter lim="800000"/>
          <a:headEnd/>
          <a:tailEnd/>
        </a:ln>
      </xdr:spPr>
    </xdr:pic>
    <xdr:clientData/>
  </xdr:twoCellAnchor>
  <xdr:twoCellAnchor editAs="oneCell">
    <xdr:from>
      <xdr:col>2</xdr:col>
      <xdr:colOff>561975</xdr:colOff>
      <xdr:row>3</xdr:row>
      <xdr:rowOff>180975</xdr:rowOff>
    </xdr:from>
    <xdr:to>
      <xdr:col>2</xdr:col>
      <xdr:colOff>742950</xdr:colOff>
      <xdr:row>3</xdr:row>
      <xdr:rowOff>561975</xdr:rowOff>
    </xdr:to>
    <xdr:sp macro="" textlink="">
      <xdr:nvSpPr>
        <xdr:cNvPr id="1142" name="6 Rectángulo"/>
        <xdr:cNvSpPr>
          <a:spLocks noChangeArrowheads="1"/>
        </xdr:cNvSpPr>
      </xdr:nvSpPr>
      <xdr:spPr bwMode="auto">
        <a:xfrm>
          <a:off x="1323975" y="1866900"/>
          <a:ext cx="180975" cy="381000"/>
        </a:xfrm>
        <a:prstGeom prst="rect">
          <a:avLst/>
        </a:prstGeom>
        <a:noFill/>
        <a:ln w="9525">
          <a:noFill/>
          <a:miter lim="800000"/>
          <a:headEnd/>
          <a:tailEnd/>
        </a:ln>
      </xdr:spPr>
    </xdr:sp>
    <xdr:clientData/>
  </xdr:twoCellAnchor>
  <xdr:oneCellAnchor>
    <xdr:from>
      <xdr:col>1</xdr:col>
      <xdr:colOff>6093</xdr:colOff>
      <xdr:row>2</xdr:row>
      <xdr:rowOff>437008</xdr:rowOff>
    </xdr:from>
    <xdr:ext cx="4895697" cy="573596"/>
    <xdr:sp macro="" textlink="">
      <xdr:nvSpPr>
        <xdr:cNvPr id="6" name="5 Rectángulo"/>
        <xdr:cNvSpPr/>
      </xdr:nvSpPr>
      <xdr:spPr>
        <a:xfrm>
          <a:off x="308652" y="1221420"/>
          <a:ext cx="4895697" cy="564193"/>
        </a:xfrm>
        <a:prstGeom prst="rect">
          <a:avLst/>
        </a:prstGeom>
        <a:noFill/>
      </xdr:spPr>
      <xdr:txBody>
        <a:bodyPr wrap="none" lIns="91440" tIns="45720" rIns="91440" bIns="45720">
          <a:spAutoFit/>
        </a:bodyPr>
        <a:lstStyle/>
        <a:p>
          <a:pPr algn="ctr"/>
          <a:r>
            <a:rPr lang="es-ES" sz="3200" b="1" cap="none" spc="0">
              <a:ln w="12700">
                <a:noFill/>
                <a:prstDash val="solid"/>
              </a:ln>
              <a:solidFill>
                <a:schemeClr val="tx1"/>
              </a:solidFill>
              <a:effectLst>
                <a:outerShdw blurRad="41275" dist="20320" dir="1800000" algn="tl" rotWithShape="0">
                  <a:srgbClr val="000000">
                    <a:alpha val="40000"/>
                  </a:srgbClr>
                </a:outerShdw>
              </a:effectLst>
              <a:latin typeface="Arial" pitchFamily="34" charset="0"/>
              <a:cs typeface="Arial" pitchFamily="34" charset="0"/>
            </a:rPr>
            <a:t>Spain Gourmet Fair 2011</a:t>
          </a:r>
        </a:p>
      </xdr:txBody>
    </xdr:sp>
    <xdr:clientData/>
  </xdr:oneCellAnchor>
  <xdr:twoCellAnchor>
    <xdr:from>
      <xdr:col>1</xdr:col>
      <xdr:colOff>76200</xdr:colOff>
      <xdr:row>0</xdr:row>
      <xdr:rowOff>133350</xdr:rowOff>
    </xdr:from>
    <xdr:to>
      <xdr:col>2</xdr:col>
      <xdr:colOff>409575</xdr:colOff>
      <xdr:row>2</xdr:row>
      <xdr:rowOff>152400</xdr:rowOff>
    </xdr:to>
    <xdr:pic>
      <xdr:nvPicPr>
        <xdr:cNvPr id="1144" name="Imagen 1" descr="01_pant"/>
        <xdr:cNvPicPr>
          <a:picLocks noChangeAspect="1" noChangeArrowheads="1"/>
        </xdr:cNvPicPr>
      </xdr:nvPicPr>
      <xdr:blipFill>
        <a:blip xmlns:r="http://schemas.openxmlformats.org/officeDocument/2006/relationships" r:embed="rId2" cstate="print"/>
        <a:srcRect/>
        <a:stretch>
          <a:fillRect/>
        </a:stretch>
      </xdr:blipFill>
      <xdr:spPr bwMode="auto">
        <a:xfrm>
          <a:off x="381000" y="133350"/>
          <a:ext cx="790575" cy="800100"/>
        </a:xfrm>
        <a:prstGeom prst="rect">
          <a:avLst/>
        </a:prstGeom>
        <a:noFill/>
        <a:ln w="9525">
          <a:noFill/>
          <a:miter lim="800000"/>
          <a:headEnd/>
          <a:tailEnd/>
        </a:ln>
      </xdr:spPr>
    </xdr:pic>
    <xdr:clientData/>
  </xdr:twoCellAnchor>
  <xdr:twoCellAnchor>
    <xdr:from>
      <xdr:col>2</xdr:col>
      <xdr:colOff>857250</xdr:colOff>
      <xdr:row>0</xdr:row>
      <xdr:rowOff>238125</xdr:rowOff>
    </xdr:from>
    <xdr:to>
      <xdr:col>2</xdr:col>
      <xdr:colOff>2000250</xdr:colOff>
      <xdr:row>1</xdr:row>
      <xdr:rowOff>247650</xdr:rowOff>
    </xdr:to>
    <xdr:pic>
      <xdr:nvPicPr>
        <xdr:cNvPr id="1145" name="Picture 105"/>
        <xdr:cNvPicPr>
          <a:picLocks noChangeAspect="1" noChangeArrowheads="1"/>
        </xdr:cNvPicPr>
      </xdr:nvPicPr>
      <xdr:blipFill>
        <a:blip xmlns:r="http://schemas.openxmlformats.org/officeDocument/2006/relationships" r:embed="rId3" cstate="print"/>
        <a:srcRect/>
        <a:stretch>
          <a:fillRect/>
        </a:stretch>
      </xdr:blipFill>
      <xdr:spPr bwMode="auto">
        <a:xfrm>
          <a:off x="1619250" y="238125"/>
          <a:ext cx="1143000" cy="533400"/>
        </a:xfrm>
        <a:prstGeom prst="rect">
          <a:avLst/>
        </a:prstGeom>
        <a:noFill/>
        <a:ln w="9525">
          <a:noFill/>
          <a:miter lim="800000"/>
          <a:headEnd/>
          <a:tailEnd/>
        </a:ln>
      </xdr:spPr>
    </xdr:pic>
    <xdr:clientData/>
  </xdr:twoCellAnchor>
  <xdr:twoCellAnchor>
    <xdr:from>
      <xdr:col>2</xdr:col>
      <xdr:colOff>2505075</xdr:colOff>
      <xdr:row>0</xdr:row>
      <xdr:rowOff>0</xdr:rowOff>
    </xdr:from>
    <xdr:to>
      <xdr:col>4</xdr:col>
      <xdr:colOff>847725</xdr:colOff>
      <xdr:row>2</xdr:row>
      <xdr:rowOff>400050</xdr:rowOff>
    </xdr:to>
    <xdr:pic>
      <xdr:nvPicPr>
        <xdr:cNvPr id="1146" name="Imagen 2" descr="Camaras de Comercio"/>
        <xdr:cNvPicPr>
          <a:picLocks noChangeAspect="1" noChangeArrowheads="1"/>
        </xdr:cNvPicPr>
      </xdr:nvPicPr>
      <xdr:blipFill>
        <a:blip xmlns:r="http://schemas.openxmlformats.org/officeDocument/2006/relationships" r:embed="rId4" cstate="print"/>
        <a:srcRect/>
        <a:stretch>
          <a:fillRect/>
        </a:stretch>
      </xdr:blipFill>
      <xdr:spPr bwMode="auto">
        <a:xfrm>
          <a:off x="3267075" y="0"/>
          <a:ext cx="1590675" cy="1181100"/>
        </a:xfrm>
        <a:prstGeom prst="rect">
          <a:avLst/>
        </a:prstGeom>
        <a:noFill/>
        <a:ln w="9525">
          <a:noFill/>
          <a:miter lim="800000"/>
          <a:headEnd/>
          <a:tailEnd/>
        </a:ln>
      </xdr:spPr>
    </xdr:pic>
    <xdr:clientData/>
  </xdr:twoCellAnchor>
  <xdr:twoCellAnchor>
    <xdr:from>
      <xdr:col>4</xdr:col>
      <xdr:colOff>1200150</xdr:colOff>
      <xdr:row>0</xdr:row>
      <xdr:rowOff>238125</xdr:rowOff>
    </xdr:from>
    <xdr:to>
      <xdr:col>5</xdr:col>
      <xdr:colOff>1304925</xdr:colOff>
      <xdr:row>2</xdr:row>
      <xdr:rowOff>171450</xdr:rowOff>
    </xdr:to>
    <xdr:pic>
      <xdr:nvPicPr>
        <xdr:cNvPr id="1147" name="Imagen 2" descr="Foods&amp;Wines_b"/>
        <xdr:cNvPicPr>
          <a:picLocks noChangeAspect="1" noChangeArrowheads="1"/>
        </xdr:cNvPicPr>
      </xdr:nvPicPr>
      <xdr:blipFill>
        <a:blip xmlns:r="http://schemas.openxmlformats.org/officeDocument/2006/relationships" r:embed="rId5" cstate="print"/>
        <a:srcRect/>
        <a:stretch>
          <a:fillRect/>
        </a:stretch>
      </xdr:blipFill>
      <xdr:spPr bwMode="auto">
        <a:xfrm>
          <a:off x="5210175" y="238125"/>
          <a:ext cx="2133600" cy="7143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85725</xdr:colOff>
      <xdr:row>76</xdr:row>
      <xdr:rowOff>28575</xdr:rowOff>
    </xdr:from>
    <xdr:to>
      <xdr:col>11</xdr:col>
      <xdr:colOff>2095500</xdr:colOff>
      <xdr:row>89</xdr:row>
      <xdr:rowOff>466725</xdr:rowOff>
    </xdr:to>
    <xdr:pic>
      <xdr:nvPicPr>
        <xdr:cNvPr id="4160" name="Picture 5" descr="81303978603023.emf"/>
        <xdr:cNvPicPr>
          <a:picLocks noChangeAspect="1" noChangeArrowheads="1"/>
        </xdr:cNvPicPr>
      </xdr:nvPicPr>
      <xdr:blipFill>
        <a:blip xmlns:r="http://schemas.openxmlformats.org/officeDocument/2006/relationships" r:embed="rId1" cstate="print"/>
        <a:srcRect/>
        <a:stretch>
          <a:fillRect/>
        </a:stretch>
      </xdr:blipFill>
      <xdr:spPr bwMode="auto">
        <a:xfrm>
          <a:off x="9782175" y="20050125"/>
          <a:ext cx="8277225" cy="5572125"/>
        </a:xfrm>
        <a:prstGeom prst="rect">
          <a:avLst/>
        </a:prstGeom>
        <a:noFill/>
        <a:ln w="9525">
          <a:noFill/>
          <a:miter lim="800000"/>
          <a:headEnd/>
          <a:tailEnd/>
        </a:ln>
      </xdr:spPr>
    </xdr:pic>
    <xdr:clientData/>
  </xdr:twoCellAnchor>
  <xdr:twoCellAnchor editAs="oneCell">
    <xdr:from>
      <xdr:col>6</xdr:col>
      <xdr:colOff>104775</xdr:colOff>
      <xdr:row>1</xdr:row>
      <xdr:rowOff>190500</xdr:rowOff>
    </xdr:from>
    <xdr:to>
      <xdr:col>7</xdr:col>
      <xdr:colOff>257175</xdr:colOff>
      <xdr:row>8</xdr:row>
      <xdr:rowOff>19050</xdr:rowOff>
    </xdr:to>
    <xdr:pic>
      <xdr:nvPicPr>
        <xdr:cNvPr id="4161" name="Picture 4" descr="21304910332149.png"/>
        <xdr:cNvPicPr>
          <a:picLocks noChangeAspect="1" noChangeArrowheads="1"/>
        </xdr:cNvPicPr>
      </xdr:nvPicPr>
      <xdr:blipFill>
        <a:blip xmlns:r="http://schemas.openxmlformats.org/officeDocument/2006/relationships" r:embed="rId2" cstate="print"/>
        <a:srcRect/>
        <a:stretch>
          <a:fillRect/>
        </a:stretch>
      </xdr:blipFill>
      <xdr:spPr bwMode="auto">
        <a:xfrm>
          <a:off x="7581900" y="714375"/>
          <a:ext cx="2371725" cy="1485900"/>
        </a:xfrm>
        <a:prstGeom prst="rect">
          <a:avLst/>
        </a:prstGeom>
        <a:noFill/>
        <a:ln w="9525">
          <a:noFill/>
          <a:miter lim="800000"/>
          <a:headEnd/>
          <a:tailEnd/>
        </a:ln>
      </xdr:spPr>
    </xdr:pic>
    <xdr:clientData/>
  </xdr:twoCellAnchor>
  <xdr:twoCellAnchor>
    <xdr:from>
      <xdr:col>5</xdr:col>
      <xdr:colOff>19050</xdr:colOff>
      <xdr:row>1</xdr:row>
      <xdr:rowOff>447675</xdr:rowOff>
    </xdr:from>
    <xdr:to>
      <xdr:col>7</xdr:col>
      <xdr:colOff>66675</xdr:colOff>
      <xdr:row>8</xdr:row>
      <xdr:rowOff>47625</xdr:rowOff>
    </xdr:to>
    <xdr:cxnSp macro="">
      <xdr:nvCxnSpPr>
        <xdr:cNvPr id="2051" name="4 Conector recto de flecha"/>
        <xdr:cNvCxnSpPr>
          <a:cxnSpLocks noChangeShapeType="1"/>
        </xdr:cNvCxnSpPr>
      </xdr:nvCxnSpPr>
      <xdr:spPr bwMode="auto">
        <a:xfrm flipV="1">
          <a:off x="5848350" y="447675"/>
          <a:ext cx="3638550" cy="1257300"/>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1</xdr:col>
      <xdr:colOff>352425</xdr:colOff>
      <xdr:row>4</xdr:row>
      <xdr:rowOff>133350</xdr:rowOff>
    </xdr:from>
    <xdr:to>
      <xdr:col>4</xdr:col>
      <xdr:colOff>1638300</xdr:colOff>
      <xdr:row>12</xdr:row>
      <xdr:rowOff>95250</xdr:rowOff>
    </xdr:to>
    <xdr:sp macro="" textlink="">
      <xdr:nvSpPr>
        <xdr:cNvPr id="2052" name="26 Rectángulo"/>
        <xdr:cNvSpPr>
          <a:spLocks noChangeArrowheads="1"/>
        </xdr:cNvSpPr>
      </xdr:nvSpPr>
      <xdr:spPr bwMode="auto">
        <a:xfrm rot="20505943">
          <a:off x="571500" y="1028700"/>
          <a:ext cx="5143500" cy="1762125"/>
        </a:xfrm>
        <a:prstGeom prst="rect">
          <a:avLst/>
        </a:prstGeom>
        <a:noFill/>
        <a:ln w="25400">
          <a:noFill/>
          <a:miter lim="800000"/>
          <a:headEnd/>
          <a:tailEnd/>
        </a:ln>
        <a:effectLst/>
      </xdr:spPr>
      <xdr:txBody>
        <a:bodyPr vertOverflow="clip" wrap="square" lIns="128016" tIns="128016" rIns="128016" bIns="0" anchor="t" upright="1"/>
        <a:lstStyle/>
        <a:p>
          <a:pPr algn="ctr" rtl="0">
            <a:defRPr sz="1000"/>
          </a:pPr>
          <a:r>
            <a:rPr lang="es-ES" sz="7200" b="1" i="0" u="none" strike="noStrike" baseline="0">
              <a:solidFill>
                <a:srgbClr val="FF0000"/>
              </a:solidFill>
              <a:latin typeface="Calibri"/>
            </a:rPr>
            <a:t>Ejemplo</a:t>
          </a:r>
        </a:p>
      </xdr:txBody>
    </xdr:sp>
    <xdr:clientData/>
  </xdr:twoCellAnchor>
  <xdr:twoCellAnchor editAs="oneCell">
    <xdr:from>
      <xdr:col>7</xdr:col>
      <xdr:colOff>581025</xdr:colOff>
      <xdr:row>9</xdr:row>
      <xdr:rowOff>152400</xdr:rowOff>
    </xdr:from>
    <xdr:to>
      <xdr:col>8</xdr:col>
      <xdr:colOff>390525</xdr:colOff>
      <xdr:row>13</xdr:row>
      <xdr:rowOff>0</xdr:rowOff>
    </xdr:to>
    <xdr:pic>
      <xdr:nvPicPr>
        <xdr:cNvPr id="4164" name="Picture 10" descr="101303978603023.png"/>
        <xdr:cNvPicPr>
          <a:picLocks noChangeAspect="1" noChangeArrowheads="1"/>
        </xdr:cNvPicPr>
      </xdr:nvPicPr>
      <xdr:blipFill>
        <a:blip xmlns:r="http://schemas.openxmlformats.org/officeDocument/2006/relationships" r:embed="rId3" cstate="print"/>
        <a:srcRect/>
        <a:stretch>
          <a:fillRect/>
        </a:stretch>
      </xdr:blipFill>
      <xdr:spPr bwMode="auto">
        <a:xfrm>
          <a:off x="10277475" y="2543175"/>
          <a:ext cx="1676400" cy="866775"/>
        </a:xfrm>
        <a:prstGeom prst="rect">
          <a:avLst/>
        </a:prstGeom>
        <a:noFill/>
        <a:ln w="9525">
          <a:noFill/>
          <a:miter lim="800000"/>
          <a:headEnd/>
          <a:tailEnd/>
        </a:ln>
      </xdr:spPr>
    </xdr:pic>
    <xdr:clientData/>
  </xdr:twoCellAnchor>
  <xdr:twoCellAnchor>
    <xdr:from>
      <xdr:col>5</xdr:col>
      <xdr:colOff>9525</xdr:colOff>
      <xdr:row>9</xdr:row>
      <xdr:rowOff>409575</xdr:rowOff>
    </xdr:from>
    <xdr:to>
      <xdr:col>8</xdr:col>
      <xdr:colOff>219075</xdr:colOff>
      <xdr:row>23</xdr:row>
      <xdr:rowOff>133350</xdr:rowOff>
    </xdr:to>
    <xdr:cxnSp macro="">
      <xdr:nvCxnSpPr>
        <xdr:cNvPr id="2054" name="4 Conector recto de flecha"/>
        <xdr:cNvCxnSpPr>
          <a:cxnSpLocks noChangeShapeType="1"/>
        </xdr:cNvCxnSpPr>
      </xdr:nvCxnSpPr>
      <xdr:spPr bwMode="auto">
        <a:xfrm flipV="1">
          <a:off x="5838825" y="2276475"/>
          <a:ext cx="5667375" cy="2886075"/>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7</xdr:col>
      <xdr:colOff>685800</xdr:colOff>
      <xdr:row>22</xdr:row>
      <xdr:rowOff>133350</xdr:rowOff>
    </xdr:from>
    <xdr:to>
      <xdr:col>8</xdr:col>
      <xdr:colOff>495300</xdr:colOff>
      <xdr:row>24</xdr:row>
      <xdr:rowOff>342900</xdr:rowOff>
    </xdr:to>
    <xdr:pic>
      <xdr:nvPicPr>
        <xdr:cNvPr id="4166" name="Picture 28" descr="111303978603023.png"/>
        <xdr:cNvPicPr>
          <a:picLocks noChangeAspect="1" noChangeArrowheads="1"/>
        </xdr:cNvPicPr>
      </xdr:nvPicPr>
      <xdr:blipFill>
        <a:blip xmlns:r="http://schemas.openxmlformats.org/officeDocument/2006/relationships" r:embed="rId4" cstate="print"/>
        <a:srcRect/>
        <a:stretch>
          <a:fillRect/>
        </a:stretch>
      </xdr:blipFill>
      <xdr:spPr bwMode="auto">
        <a:xfrm>
          <a:off x="10382250" y="5495925"/>
          <a:ext cx="1676400" cy="600075"/>
        </a:xfrm>
        <a:prstGeom prst="rect">
          <a:avLst/>
        </a:prstGeom>
        <a:noFill/>
        <a:ln w="9525">
          <a:noFill/>
          <a:miter lim="800000"/>
          <a:headEnd/>
          <a:tailEnd/>
        </a:ln>
      </xdr:spPr>
    </xdr:pic>
    <xdr:clientData/>
  </xdr:twoCellAnchor>
  <xdr:twoCellAnchor>
    <xdr:from>
      <xdr:col>5</xdr:col>
      <xdr:colOff>0</xdr:colOff>
      <xdr:row>23</xdr:row>
      <xdr:rowOff>114300</xdr:rowOff>
    </xdr:from>
    <xdr:to>
      <xdr:col>8</xdr:col>
      <xdr:colOff>228600</xdr:colOff>
      <xdr:row>25</xdr:row>
      <xdr:rowOff>209550</xdr:rowOff>
    </xdr:to>
    <xdr:cxnSp macro="">
      <xdr:nvCxnSpPr>
        <xdr:cNvPr id="2056" name="4 Conector recto de flecha"/>
        <xdr:cNvCxnSpPr>
          <a:cxnSpLocks noChangeShapeType="1"/>
        </xdr:cNvCxnSpPr>
      </xdr:nvCxnSpPr>
      <xdr:spPr bwMode="auto">
        <a:xfrm flipV="1">
          <a:off x="5829300" y="5143500"/>
          <a:ext cx="5686425" cy="733425"/>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8</xdr:col>
      <xdr:colOff>733425</xdr:colOff>
      <xdr:row>24</xdr:row>
      <xdr:rowOff>133350</xdr:rowOff>
    </xdr:from>
    <xdr:to>
      <xdr:col>11</xdr:col>
      <xdr:colOff>1857375</xdr:colOff>
      <xdr:row>26</xdr:row>
      <xdr:rowOff>476250</xdr:rowOff>
    </xdr:to>
    <xdr:pic>
      <xdr:nvPicPr>
        <xdr:cNvPr id="4168" name="Picture 19" descr="51304910332149.png"/>
        <xdr:cNvPicPr>
          <a:picLocks noChangeAspect="1" noChangeArrowheads="1"/>
        </xdr:cNvPicPr>
      </xdr:nvPicPr>
      <xdr:blipFill>
        <a:blip xmlns:r="http://schemas.openxmlformats.org/officeDocument/2006/relationships" r:embed="rId5" cstate="print"/>
        <a:srcRect/>
        <a:stretch>
          <a:fillRect/>
        </a:stretch>
      </xdr:blipFill>
      <xdr:spPr bwMode="auto">
        <a:xfrm>
          <a:off x="12296775" y="5886450"/>
          <a:ext cx="5524500" cy="1076325"/>
        </a:xfrm>
        <a:prstGeom prst="rect">
          <a:avLst/>
        </a:prstGeom>
        <a:noFill/>
        <a:ln w="9525">
          <a:noFill/>
          <a:miter lim="800000"/>
          <a:headEnd/>
          <a:tailEnd/>
        </a:ln>
      </xdr:spPr>
    </xdr:pic>
    <xdr:clientData/>
  </xdr:twoCellAnchor>
  <xdr:twoCellAnchor>
    <xdr:from>
      <xdr:col>7</xdr:col>
      <xdr:colOff>38100</xdr:colOff>
      <xdr:row>25</xdr:row>
      <xdr:rowOff>266700</xdr:rowOff>
    </xdr:from>
    <xdr:to>
      <xdr:col>11</xdr:col>
      <xdr:colOff>1676400</xdr:colOff>
      <xdr:row>26</xdr:row>
      <xdr:rowOff>581025</xdr:rowOff>
    </xdr:to>
    <xdr:cxnSp macro="">
      <xdr:nvCxnSpPr>
        <xdr:cNvPr id="2058" name="4 Conector recto de flecha"/>
        <xdr:cNvCxnSpPr>
          <a:cxnSpLocks noChangeShapeType="1"/>
        </xdr:cNvCxnSpPr>
      </xdr:nvCxnSpPr>
      <xdr:spPr bwMode="auto">
        <a:xfrm flipV="1">
          <a:off x="9458325" y="5934075"/>
          <a:ext cx="7905750" cy="609600"/>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7</xdr:col>
      <xdr:colOff>676275</xdr:colOff>
      <xdr:row>17</xdr:row>
      <xdr:rowOff>0</xdr:rowOff>
    </xdr:from>
    <xdr:to>
      <xdr:col>8</xdr:col>
      <xdr:colOff>1038225</xdr:colOff>
      <xdr:row>21</xdr:row>
      <xdr:rowOff>66675</xdr:rowOff>
    </xdr:to>
    <xdr:pic>
      <xdr:nvPicPr>
        <xdr:cNvPr id="4170" name="Picture 23" descr="61304910332149.png"/>
        <xdr:cNvPicPr>
          <a:picLocks noChangeAspect="1" noChangeArrowheads="1"/>
        </xdr:cNvPicPr>
      </xdr:nvPicPr>
      <xdr:blipFill>
        <a:blip xmlns:r="http://schemas.openxmlformats.org/officeDocument/2006/relationships" r:embed="rId6" cstate="print"/>
        <a:srcRect/>
        <a:stretch>
          <a:fillRect/>
        </a:stretch>
      </xdr:blipFill>
      <xdr:spPr bwMode="auto">
        <a:xfrm>
          <a:off x="10372725" y="4429125"/>
          <a:ext cx="2228850" cy="819150"/>
        </a:xfrm>
        <a:prstGeom prst="rect">
          <a:avLst/>
        </a:prstGeom>
        <a:noFill/>
        <a:ln w="9525">
          <a:noFill/>
          <a:miter lim="800000"/>
          <a:headEnd/>
          <a:tailEnd/>
        </a:ln>
      </xdr:spPr>
    </xdr:pic>
    <xdr:clientData/>
  </xdr:twoCellAnchor>
  <xdr:twoCellAnchor>
    <xdr:from>
      <xdr:col>5</xdr:col>
      <xdr:colOff>0</xdr:colOff>
      <xdr:row>17</xdr:row>
      <xdr:rowOff>19050</xdr:rowOff>
    </xdr:from>
    <xdr:to>
      <xdr:col>8</xdr:col>
      <xdr:colOff>857250</xdr:colOff>
      <xdr:row>24</xdr:row>
      <xdr:rowOff>352425</xdr:rowOff>
    </xdr:to>
    <xdr:cxnSp macro="">
      <xdr:nvCxnSpPr>
        <xdr:cNvPr id="2060" name="4 Conector recto de flecha"/>
        <xdr:cNvCxnSpPr>
          <a:cxnSpLocks noChangeShapeType="1"/>
        </xdr:cNvCxnSpPr>
      </xdr:nvCxnSpPr>
      <xdr:spPr bwMode="auto">
        <a:xfrm flipV="1">
          <a:off x="5829300" y="3924300"/>
          <a:ext cx="6315075" cy="1657350"/>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4</xdr:col>
      <xdr:colOff>152400</xdr:colOff>
      <xdr:row>43</xdr:row>
      <xdr:rowOff>190500</xdr:rowOff>
    </xdr:from>
    <xdr:to>
      <xdr:col>5</xdr:col>
      <xdr:colOff>161925</xdr:colOff>
      <xdr:row>49</xdr:row>
      <xdr:rowOff>209550</xdr:rowOff>
    </xdr:to>
    <xdr:pic>
      <xdr:nvPicPr>
        <xdr:cNvPr id="4172" name="Picture 25" descr="71304910332149.png"/>
        <xdr:cNvPicPr>
          <a:picLocks noChangeAspect="1" noChangeArrowheads="1"/>
        </xdr:cNvPicPr>
      </xdr:nvPicPr>
      <xdr:blipFill>
        <a:blip xmlns:r="http://schemas.openxmlformats.org/officeDocument/2006/relationships" r:embed="rId7" cstate="print"/>
        <a:srcRect/>
        <a:stretch>
          <a:fillRect/>
        </a:stretch>
      </xdr:blipFill>
      <xdr:spPr bwMode="auto">
        <a:xfrm>
          <a:off x="4229100" y="11715750"/>
          <a:ext cx="2038350" cy="1504950"/>
        </a:xfrm>
        <a:prstGeom prst="rect">
          <a:avLst/>
        </a:prstGeom>
        <a:noFill/>
        <a:ln w="9525">
          <a:noFill/>
          <a:miter lim="800000"/>
          <a:headEnd/>
          <a:tailEnd/>
        </a:ln>
      </xdr:spPr>
    </xdr:pic>
    <xdr:clientData/>
  </xdr:twoCellAnchor>
  <xdr:twoCellAnchor editAs="oneCell">
    <xdr:from>
      <xdr:col>5</xdr:col>
      <xdr:colOff>457200</xdr:colOff>
      <xdr:row>43</xdr:row>
      <xdr:rowOff>95250</xdr:rowOff>
    </xdr:from>
    <xdr:to>
      <xdr:col>6</xdr:col>
      <xdr:colOff>1133475</xdr:colOff>
      <xdr:row>50</xdr:row>
      <xdr:rowOff>47625</xdr:rowOff>
    </xdr:to>
    <xdr:pic>
      <xdr:nvPicPr>
        <xdr:cNvPr id="4173" name="Picture 27" descr="81304910332149.png"/>
        <xdr:cNvPicPr>
          <a:picLocks noChangeAspect="1" noChangeArrowheads="1"/>
        </xdr:cNvPicPr>
      </xdr:nvPicPr>
      <xdr:blipFill>
        <a:blip xmlns:r="http://schemas.openxmlformats.org/officeDocument/2006/relationships" r:embed="rId8" cstate="print"/>
        <a:srcRect/>
        <a:stretch>
          <a:fillRect/>
        </a:stretch>
      </xdr:blipFill>
      <xdr:spPr bwMode="auto">
        <a:xfrm>
          <a:off x="6562725" y="11620500"/>
          <a:ext cx="2047875" cy="1685925"/>
        </a:xfrm>
        <a:prstGeom prst="rect">
          <a:avLst/>
        </a:prstGeom>
        <a:noFill/>
        <a:ln w="9525">
          <a:noFill/>
          <a:miter lim="800000"/>
          <a:headEnd/>
          <a:tailEnd/>
        </a:ln>
      </xdr:spPr>
    </xdr:pic>
    <xdr:clientData/>
  </xdr:twoCellAnchor>
  <xdr:twoCellAnchor editAs="oneCell">
    <xdr:from>
      <xdr:col>6</xdr:col>
      <xdr:colOff>1352550</xdr:colOff>
      <xdr:row>43</xdr:row>
      <xdr:rowOff>161925</xdr:rowOff>
    </xdr:from>
    <xdr:to>
      <xdr:col>7</xdr:col>
      <xdr:colOff>1200150</xdr:colOff>
      <xdr:row>49</xdr:row>
      <xdr:rowOff>152400</xdr:rowOff>
    </xdr:to>
    <xdr:pic>
      <xdr:nvPicPr>
        <xdr:cNvPr id="4174" name="Picture 29" descr="91304910332149.png"/>
        <xdr:cNvPicPr>
          <a:picLocks noChangeAspect="1" noChangeArrowheads="1"/>
        </xdr:cNvPicPr>
      </xdr:nvPicPr>
      <xdr:blipFill>
        <a:blip xmlns:r="http://schemas.openxmlformats.org/officeDocument/2006/relationships" r:embed="rId9" cstate="print"/>
        <a:srcRect/>
        <a:stretch>
          <a:fillRect/>
        </a:stretch>
      </xdr:blipFill>
      <xdr:spPr bwMode="auto">
        <a:xfrm>
          <a:off x="8829675" y="11687175"/>
          <a:ext cx="2066925" cy="1476375"/>
        </a:xfrm>
        <a:prstGeom prst="rect">
          <a:avLst/>
        </a:prstGeom>
        <a:noFill/>
        <a:ln w="9525">
          <a:noFill/>
          <a:miter lim="800000"/>
          <a:headEnd/>
          <a:tailEnd/>
        </a:ln>
      </xdr:spPr>
    </xdr:pic>
    <xdr:clientData/>
  </xdr:twoCellAnchor>
  <xdr:twoCellAnchor editAs="oneCell">
    <xdr:from>
      <xdr:col>8</xdr:col>
      <xdr:colOff>581025</xdr:colOff>
      <xdr:row>42</xdr:row>
      <xdr:rowOff>200025</xdr:rowOff>
    </xdr:from>
    <xdr:to>
      <xdr:col>9</xdr:col>
      <xdr:colOff>695325</xdr:colOff>
      <xdr:row>49</xdr:row>
      <xdr:rowOff>190500</xdr:rowOff>
    </xdr:to>
    <xdr:pic>
      <xdr:nvPicPr>
        <xdr:cNvPr id="4175" name="Picture 31" descr="101304910332149.png"/>
        <xdr:cNvPicPr>
          <a:picLocks noChangeAspect="1" noChangeArrowheads="1"/>
        </xdr:cNvPicPr>
      </xdr:nvPicPr>
      <xdr:blipFill>
        <a:blip xmlns:r="http://schemas.openxmlformats.org/officeDocument/2006/relationships" r:embed="rId10" cstate="print"/>
        <a:srcRect/>
        <a:stretch>
          <a:fillRect/>
        </a:stretch>
      </xdr:blipFill>
      <xdr:spPr bwMode="auto">
        <a:xfrm>
          <a:off x="12144375" y="11477625"/>
          <a:ext cx="2152650" cy="1724025"/>
        </a:xfrm>
        <a:prstGeom prst="rect">
          <a:avLst/>
        </a:prstGeom>
        <a:noFill/>
        <a:ln w="9525">
          <a:noFill/>
          <a:miter lim="800000"/>
          <a:headEnd/>
          <a:tailEnd/>
        </a:ln>
      </xdr:spPr>
    </xdr:pic>
    <xdr:clientData/>
  </xdr:twoCellAnchor>
  <xdr:twoCellAnchor>
    <xdr:from>
      <xdr:col>5</xdr:col>
      <xdr:colOff>114300</xdr:colOff>
      <xdr:row>40</xdr:row>
      <xdr:rowOff>161925</xdr:rowOff>
    </xdr:from>
    <xdr:to>
      <xdr:col>5</xdr:col>
      <xdr:colOff>1323975</xdr:colOff>
      <xdr:row>46</xdr:row>
      <xdr:rowOff>114300</xdr:rowOff>
    </xdr:to>
    <xdr:cxnSp macro="">
      <xdr:nvCxnSpPr>
        <xdr:cNvPr id="2065" name="4 Conector recto de flecha"/>
        <xdr:cNvCxnSpPr>
          <a:cxnSpLocks noChangeShapeType="1"/>
        </xdr:cNvCxnSpPr>
      </xdr:nvCxnSpPr>
      <xdr:spPr bwMode="auto">
        <a:xfrm flipH="1">
          <a:off x="5943600" y="10420350"/>
          <a:ext cx="1209675" cy="1438275"/>
        </a:xfrm>
        <a:prstGeom prst="straightConnector1">
          <a:avLst/>
        </a:prstGeom>
        <a:noFill/>
        <a:ln w="38100" cmpd="sng">
          <a:solidFill>
            <a:srgbClr val="FF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xdr:from>
      <xdr:col>6</xdr:col>
      <xdr:colOff>1057275</xdr:colOff>
      <xdr:row>40</xdr:row>
      <xdr:rowOff>219075</xdr:rowOff>
    </xdr:from>
    <xdr:to>
      <xdr:col>6</xdr:col>
      <xdr:colOff>2200275</xdr:colOff>
      <xdr:row>45</xdr:row>
      <xdr:rowOff>180975</xdr:rowOff>
    </xdr:to>
    <xdr:cxnSp macro="">
      <xdr:nvCxnSpPr>
        <xdr:cNvPr id="2066" name="4 Conector recto de flecha"/>
        <xdr:cNvCxnSpPr>
          <a:cxnSpLocks noChangeShapeType="1"/>
        </xdr:cNvCxnSpPr>
      </xdr:nvCxnSpPr>
      <xdr:spPr bwMode="auto">
        <a:xfrm flipH="1">
          <a:off x="8258175" y="10477500"/>
          <a:ext cx="1143000" cy="1200150"/>
        </a:xfrm>
        <a:prstGeom prst="straightConnector1">
          <a:avLst/>
        </a:prstGeom>
        <a:noFill/>
        <a:ln w="38100" cmpd="sng">
          <a:solidFill>
            <a:srgbClr val="FF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xdr:from>
      <xdr:col>7</xdr:col>
      <xdr:colOff>1104900</xdr:colOff>
      <xdr:row>40</xdr:row>
      <xdr:rowOff>228600</xdr:rowOff>
    </xdr:from>
    <xdr:to>
      <xdr:col>7</xdr:col>
      <xdr:colOff>1809750</xdr:colOff>
      <xdr:row>46</xdr:row>
      <xdr:rowOff>76200</xdr:rowOff>
    </xdr:to>
    <xdr:cxnSp macro="">
      <xdr:nvCxnSpPr>
        <xdr:cNvPr id="2067" name="4 Conector recto de flecha"/>
        <xdr:cNvCxnSpPr>
          <a:cxnSpLocks noChangeShapeType="1"/>
        </xdr:cNvCxnSpPr>
      </xdr:nvCxnSpPr>
      <xdr:spPr bwMode="auto">
        <a:xfrm flipH="1">
          <a:off x="10525125" y="10487025"/>
          <a:ext cx="704850" cy="1333500"/>
        </a:xfrm>
        <a:prstGeom prst="straightConnector1">
          <a:avLst/>
        </a:prstGeom>
        <a:noFill/>
        <a:ln w="38100" cmpd="sng">
          <a:solidFill>
            <a:srgbClr val="FF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xdr:from>
      <xdr:col>9</xdr:col>
      <xdr:colOff>542925</xdr:colOff>
      <xdr:row>40</xdr:row>
      <xdr:rowOff>152400</xdr:rowOff>
    </xdr:from>
    <xdr:to>
      <xdr:col>10</xdr:col>
      <xdr:colOff>0</xdr:colOff>
      <xdr:row>45</xdr:row>
      <xdr:rowOff>76200</xdr:rowOff>
    </xdr:to>
    <xdr:cxnSp macro="">
      <xdr:nvCxnSpPr>
        <xdr:cNvPr id="2068" name="4 Conector recto de flecha"/>
        <xdr:cNvCxnSpPr>
          <a:cxnSpLocks noChangeShapeType="1"/>
        </xdr:cNvCxnSpPr>
      </xdr:nvCxnSpPr>
      <xdr:spPr bwMode="auto">
        <a:xfrm flipH="1">
          <a:off x="13868400" y="10410825"/>
          <a:ext cx="638175" cy="1162050"/>
        </a:xfrm>
        <a:prstGeom prst="straightConnector1">
          <a:avLst/>
        </a:prstGeom>
        <a:noFill/>
        <a:ln w="38100" cmpd="sng">
          <a:solidFill>
            <a:srgbClr val="FF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7</xdr:col>
      <xdr:colOff>409575</xdr:colOff>
      <xdr:row>54</xdr:row>
      <xdr:rowOff>19050</xdr:rowOff>
    </xdr:from>
    <xdr:to>
      <xdr:col>8</xdr:col>
      <xdr:colOff>228600</xdr:colOff>
      <xdr:row>57</xdr:row>
      <xdr:rowOff>114300</xdr:rowOff>
    </xdr:to>
    <xdr:pic>
      <xdr:nvPicPr>
        <xdr:cNvPr id="4180" name="Picture 70" descr="31303978603023.png"/>
        <xdr:cNvPicPr>
          <a:picLocks noChangeAspect="1" noChangeArrowheads="1"/>
        </xdr:cNvPicPr>
      </xdr:nvPicPr>
      <xdr:blipFill>
        <a:blip xmlns:r="http://schemas.openxmlformats.org/officeDocument/2006/relationships" r:embed="rId11" cstate="print"/>
        <a:srcRect/>
        <a:stretch>
          <a:fillRect/>
        </a:stretch>
      </xdr:blipFill>
      <xdr:spPr bwMode="auto">
        <a:xfrm>
          <a:off x="10106025" y="14516100"/>
          <a:ext cx="1685925" cy="638175"/>
        </a:xfrm>
        <a:prstGeom prst="rect">
          <a:avLst/>
        </a:prstGeom>
        <a:noFill/>
        <a:ln w="9525">
          <a:noFill/>
          <a:miter lim="800000"/>
          <a:headEnd/>
          <a:tailEnd/>
        </a:ln>
      </xdr:spPr>
    </xdr:pic>
    <xdr:clientData/>
  </xdr:twoCellAnchor>
  <xdr:twoCellAnchor>
    <xdr:from>
      <xdr:col>5</xdr:col>
      <xdr:colOff>28575</xdr:colOff>
      <xdr:row>55</xdr:row>
      <xdr:rowOff>38100</xdr:rowOff>
    </xdr:from>
    <xdr:to>
      <xdr:col>7</xdr:col>
      <xdr:colOff>1771650</xdr:colOff>
      <xdr:row>59</xdr:row>
      <xdr:rowOff>314325</xdr:rowOff>
    </xdr:to>
    <xdr:cxnSp macro="">
      <xdr:nvCxnSpPr>
        <xdr:cNvPr id="2070" name="39 Conector recto de flecha"/>
        <xdr:cNvCxnSpPr>
          <a:cxnSpLocks noChangeShapeType="1"/>
        </xdr:cNvCxnSpPr>
      </xdr:nvCxnSpPr>
      <xdr:spPr bwMode="auto">
        <a:xfrm flipV="1">
          <a:off x="5857875" y="14192250"/>
          <a:ext cx="5334000" cy="1009650"/>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6</xdr:col>
      <xdr:colOff>1352550</xdr:colOff>
      <xdr:row>75</xdr:row>
      <xdr:rowOff>0</xdr:rowOff>
    </xdr:from>
    <xdr:to>
      <xdr:col>7</xdr:col>
      <xdr:colOff>447675</xdr:colOff>
      <xdr:row>77</xdr:row>
      <xdr:rowOff>0</xdr:rowOff>
    </xdr:to>
    <xdr:pic>
      <xdr:nvPicPr>
        <xdr:cNvPr id="4182" name="Picture 132" descr="121303978603023.png"/>
        <xdr:cNvPicPr>
          <a:picLocks noChangeAspect="1" noChangeArrowheads="1"/>
        </xdr:cNvPicPr>
      </xdr:nvPicPr>
      <xdr:blipFill>
        <a:blip xmlns:r="http://schemas.openxmlformats.org/officeDocument/2006/relationships" r:embed="rId12" cstate="print"/>
        <a:srcRect/>
        <a:stretch>
          <a:fillRect/>
        </a:stretch>
      </xdr:blipFill>
      <xdr:spPr bwMode="auto">
        <a:xfrm>
          <a:off x="8829675" y="19373850"/>
          <a:ext cx="1314450" cy="1047750"/>
        </a:xfrm>
        <a:prstGeom prst="rect">
          <a:avLst/>
        </a:prstGeom>
        <a:noFill/>
        <a:ln w="9525">
          <a:noFill/>
          <a:miter lim="800000"/>
          <a:headEnd/>
          <a:tailEnd/>
        </a:ln>
      </xdr:spPr>
    </xdr:pic>
    <xdr:clientData/>
  </xdr:twoCellAnchor>
  <xdr:twoCellAnchor>
    <xdr:from>
      <xdr:col>5</xdr:col>
      <xdr:colOff>1352550</xdr:colOff>
      <xdr:row>75</xdr:row>
      <xdr:rowOff>247650</xdr:rowOff>
    </xdr:from>
    <xdr:to>
      <xdr:col>7</xdr:col>
      <xdr:colOff>390525</xdr:colOff>
      <xdr:row>77</xdr:row>
      <xdr:rowOff>219075</xdr:rowOff>
    </xdr:to>
    <xdr:cxnSp macro="">
      <xdr:nvCxnSpPr>
        <xdr:cNvPr id="2072" name="39 Conector recto de flecha"/>
        <xdr:cNvCxnSpPr>
          <a:cxnSpLocks noChangeShapeType="1"/>
        </xdr:cNvCxnSpPr>
      </xdr:nvCxnSpPr>
      <xdr:spPr bwMode="auto">
        <a:xfrm flipV="1">
          <a:off x="7458075" y="19097625"/>
          <a:ext cx="2628900" cy="1019175"/>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6</xdr:col>
      <xdr:colOff>66675</xdr:colOff>
      <xdr:row>64</xdr:row>
      <xdr:rowOff>9525</xdr:rowOff>
    </xdr:from>
    <xdr:to>
      <xdr:col>6</xdr:col>
      <xdr:colOff>1752600</xdr:colOff>
      <xdr:row>66</xdr:row>
      <xdr:rowOff>285750</xdr:rowOff>
    </xdr:to>
    <xdr:pic>
      <xdr:nvPicPr>
        <xdr:cNvPr id="4184" name="Picture 70" descr="31303978603023.png"/>
        <xdr:cNvPicPr>
          <a:picLocks noChangeAspect="1" noChangeArrowheads="1"/>
        </xdr:cNvPicPr>
      </xdr:nvPicPr>
      <xdr:blipFill>
        <a:blip xmlns:r="http://schemas.openxmlformats.org/officeDocument/2006/relationships" r:embed="rId11" cstate="print"/>
        <a:srcRect/>
        <a:stretch>
          <a:fillRect/>
        </a:stretch>
      </xdr:blipFill>
      <xdr:spPr bwMode="auto">
        <a:xfrm>
          <a:off x="7543800" y="16535400"/>
          <a:ext cx="1685925" cy="638175"/>
        </a:xfrm>
        <a:prstGeom prst="rect">
          <a:avLst/>
        </a:prstGeom>
        <a:noFill/>
        <a:ln w="9525">
          <a:noFill/>
          <a:miter lim="800000"/>
          <a:headEnd/>
          <a:tailEnd/>
        </a:ln>
      </xdr:spPr>
    </xdr:pic>
    <xdr:clientData/>
  </xdr:twoCellAnchor>
  <xdr:twoCellAnchor>
    <xdr:from>
      <xdr:col>4</xdr:col>
      <xdr:colOff>2009775</xdr:colOff>
      <xdr:row>64</xdr:row>
      <xdr:rowOff>161925</xdr:rowOff>
    </xdr:from>
    <xdr:to>
      <xdr:col>6</xdr:col>
      <xdr:colOff>1533525</xdr:colOff>
      <xdr:row>66</xdr:row>
      <xdr:rowOff>361950</xdr:rowOff>
    </xdr:to>
    <xdr:cxnSp macro="">
      <xdr:nvCxnSpPr>
        <xdr:cNvPr id="2074" name="39 Conector recto de flecha"/>
        <xdr:cNvCxnSpPr>
          <a:cxnSpLocks noChangeShapeType="1"/>
        </xdr:cNvCxnSpPr>
      </xdr:nvCxnSpPr>
      <xdr:spPr bwMode="auto">
        <a:xfrm flipV="1">
          <a:off x="6086475" y="16163925"/>
          <a:ext cx="2924175" cy="561975"/>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6</xdr:col>
      <xdr:colOff>228600</xdr:colOff>
      <xdr:row>49</xdr:row>
      <xdr:rowOff>238125</xdr:rowOff>
    </xdr:from>
    <xdr:to>
      <xdr:col>6</xdr:col>
      <xdr:colOff>1914525</xdr:colOff>
      <xdr:row>51</xdr:row>
      <xdr:rowOff>190500</xdr:rowOff>
    </xdr:to>
    <xdr:pic>
      <xdr:nvPicPr>
        <xdr:cNvPr id="4186" name="Picture 70" descr="31303978603023.png"/>
        <xdr:cNvPicPr>
          <a:picLocks noChangeAspect="1" noChangeArrowheads="1"/>
        </xdr:cNvPicPr>
      </xdr:nvPicPr>
      <xdr:blipFill>
        <a:blip xmlns:r="http://schemas.openxmlformats.org/officeDocument/2006/relationships" r:embed="rId11" cstate="print"/>
        <a:srcRect/>
        <a:stretch>
          <a:fillRect/>
        </a:stretch>
      </xdr:blipFill>
      <xdr:spPr bwMode="auto">
        <a:xfrm>
          <a:off x="7705725" y="13249275"/>
          <a:ext cx="1685925" cy="638175"/>
        </a:xfrm>
        <a:prstGeom prst="rect">
          <a:avLst/>
        </a:prstGeom>
        <a:noFill/>
        <a:ln w="9525">
          <a:noFill/>
          <a:miter lim="800000"/>
          <a:headEnd/>
          <a:tailEnd/>
        </a:ln>
      </xdr:spPr>
    </xdr:pic>
    <xdr:clientData/>
  </xdr:twoCellAnchor>
  <xdr:twoCellAnchor>
    <xdr:from>
      <xdr:col>5</xdr:col>
      <xdr:colOff>28575</xdr:colOff>
      <xdr:row>50</xdr:row>
      <xdr:rowOff>152400</xdr:rowOff>
    </xdr:from>
    <xdr:to>
      <xdr:col>6</xdr:col>
      <xdr:colOff>1695450</xdr:colOff>
      <xdr:row>50</xdr:row>
      <xdr:rowOff>361950</xdr:rowOff>
    </xdr:to>
    <xdr:cxnSp macro="">
      <xdr:nvCxnSpPr>
        <xdr:cNvPr id="2076" name="39 Conector recto de flecha"/>
        <xdr:cNvCxnSpPr>
          <a:cxnSpLocks noChangeShapeType="1"/>
        </xdr:cNvCxnSpPr>
      </xdr:nvCxnSpPr>
      <xdr:spPr bwMode="auto">
        <a:xfrm flipV="1">
          <a:off x="5857875" y="12887325"/>
          <a:ext cx="3038475" cy="209550"/>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6</xdr:col>
      <xdr:colOff>952500</xdr:colOff>
      <xdr:row>75</xdr:row>
      <xdr:rowOff>0</xdr:rowOff>
    </xdr:from>
    <xdr:to>
      <xdr:col>8</xdr:col>
      <xdr:colOff>28575</xdr:colOff>
      <xdr:row>75</xdr:row>
      <xdr:rowOff>447675</xdr:rowOff>
    </xdr:to>
    <xdr:sp macro="" textlink="">
      <xdr:nvSpPr>
        <xdr:cNvPr id="2077" name="25 Rectángulo"/>
        <xdr:cNvSpPr>
          <a:spLocks noChangeArrowheads="1"/>
        </xdr:cNvSpPr>
      </xdr:nvSpPr>
      <xdr:spPr bwMode="auto">
        <a:xfrm>
          <a:off x="8153400" y="18611850"/>
          <a:ext cx="3162300" cy="447675"/>
        </a:xfrm>
        <a:prstGeom prst="rect">
          <a:avLst/>
        </a:prstGeom>
        <a:noFill/>
        <a:ln w="9525">
          <a:noFill/>
          <a:miter lim="800000"/>
          <a:headEnd/>
          <a:tailEnd/>
        </a:ln>
        <a:effectLst/>
      </xdr:spPr>
      <xdr:txBody>
        <a:bodyPr vertOverflow="clip" wrap="square" lIns="45720" tIns="41148" rIns="0" bIns="0" anchor="t" upright="1"/>
        <a:lstStyle/>
        <a:p>
          <a:pPr algn="l" rtl="0">
            <a:defRPr sz="1000"/>
          </a:pPr>
          <a:r>
            <a:rPr lang="es-ES" sz="2000" b="1" i="0" u="none" strike="noStrike" baseline="0">
              <a:solidFill>
                <a:srgbClr val="FF0000"/>
              </a:solidFill>
              <a:latin typeface="Calibri"/>
            </a:rPr>
            <a:t>Elija la puntuación por favor</a:t>
          </a:r>
        </a:p>
      </xdr:txBody>
    </xdr:sp>
    <xdr:clientData/>
  </xdr:twoCellAnchor>
  <xdr:twoCellAnchor>
    <xdr:from>
      <xdr:col>5</xdr:col>
      <xdr:colOff>9525</xdr:colOff>
      <xdr:row>65</xdr:row>
      <xdr:rowOff>85725</xdr:rowOff>
    </xdr:from>
    <xdr:to>
      <xdr:col>6</xdr:col>
      <xdr:colOff>1495425</xdr:colOff>
      <xdr:row>74</xdr:row>
      <xdr:rowOff>400050</xdr:rowOff>
    </xdr:to>
    <xdr:cxnSp macro="">
      <xdr:nvCxnSpPr>
        <xdr:cNvPr id="32" name="39 Conector recto de flecha"/>
        <xdr:cNvCxnSpPr>
          <a:cxnSpLocks noChangeShapeType="1"/>
        </xdr:cNvCxnSpPr>
      </xdr:nvCxnSpPr>
      <xdr:spPr bwMode="auto">
        <a:xfrm flipV="1">
          <a:off x="6115050" y="16268700"/>
          <a:ext cx="2857500" cy="2505075"/>
        </a:xfrm>
        <a:prstGeom prst="straightConnector1">
          <a:avLst/>
        </a:prstGeom>
        <a:noFill/>
        <a:ln w="38100" cmpd="sng">
          <a:solidFill>
            <a:srgbClr val="000000"/>
          </a:solidFill>
          <a:prstDash val="solid"/>
          <a:round/>
          <a:headEnd type="none" w="med" len="med"/>
          <a:tailEnd type="arrow" w="med" len="med"/>
        </a:ln>
        <a:effectLst>
          <a:outerShdw dist="12700" dir="5400000" rotWithShape="0">
            <a:srgbClr val="000000">
              <a:alpha val="50000"/>
            </a:srgbClr>
          </a:outerShdw>
        </a:effectLst>
      </xdr:spPr>
    </xdr:cxnSp>
    <xdr:clientData/>
  </xdr:twoCellAnchor>
  <xdr:twoCellAnchor editAs="oneCell">
    <xdr:from>
      <xdr:col>2</xdr:col>
      <xdr:colOff>561975</xdr:colOff>
      <xdr:row>1</xdr:row>
      <xdr:rowOff>180975</xdr:rowOff>
    </xdr:from>
    <xdr:to>
      <xdr:col>2</xdr:col>
      <xdr:colOff>742950</xdr:colOff>
      <xdr:row>2</xdr:row>
      <xdr:rowOff>57150</xdr:rowOff>
    </xdr:to>
    <xdr:sp macro="" textlink="">
      <xdr:nvSpPr>
        <xdr:cNvPr id="4190" name="34 Rectángulo"/>
        <xdr:cNvSpPr>
          <a:spLocks noChangeArrowheads="1"/>
        </xdr:cNvSpPr>
      </xdr:nvSpPr>
      <xdr:spPr bwMode="auto">
        <a:xfrm>
          <a:off x="1238250" y="704850"/>
          <a:ext cx="180975" cy="381000"/>
        </a:xfrm>
        <a:prstGeom prst="rect">
          <a:avLst/>
        </a:prstGeom>
        <a:noFill/>
        <a:ln w="9525">
          <a:noFill/>
          <a:miter lim="800000"/>
          <a:headEnd/>
          <a:tailEnd/>
        </a:ln>
      </xdr:spPr>
    </xdr:sp>
    <xdr:clientData/>
  </xdr:twoCellAnchor>
  <xdr:oneCellAnchor>
    <xdr:from>
      <xdr:col>0</xdr:col>
      <xdr:colOff>142875</xdr:colOff>
      <xdr:row>0</xdr:row>
      <xdr:rowOff>200025</xdr:rowOff>
    </xdr:from>
    <xdr:ext cx="4971637" cy="564193"/>
    <xdr:sp macro="" textlink="">
      <xdr:nvSpPr>
        <xdr:cNvPr id="37" name="36 Rectángulo"/>
        <xdr:cNvSpPr/>
      </xdr:nvSpPr>
      <xdr:spPr>
        <a:xfrm>
          <a:off x="142875" y="200025"/>
          <a:ext cx="5019258" cy="564193"/>
        </a:xfrm>
        <a:prstGeom prst="rect">
          <a:avLst/>
        </a:prstGeom>
        <a:noFill/>
      </xdr:spPr>
      <xdr:txBody>
        <a:bodyPr wrap="none" lIns="91440" tIns="45720" rIns="91440" bIns="45720">
          <a:spAutoFit/>
        </a:bodyPr>
        <a:lstStyle/>
        <a:p>
          <a:pPr algn="ctr"/>
          <a:r>
            <a:rPr lang="es-ES" sz="3200" b="1" cap="none" spc="0">
              <a:ln w="12700">
                <a:noFill/>
                <a:prstDash val="solid"/>
              </a:ln>
              <a:solidFill>
                <a:schemeClr val="tx1"/>
              </a:solidFill>
              <a:effectLst>
                <a:outerShdw blurRad="41275" dist="20320" dir="1800000" algn="tl" rotWithShape="0">
                  <a:srgbClr val="000000">
                    <a:alpha val="40000"/>
                  </a:srgbClr>
                </a:outerShdw>
              </a:effectLst>
              <a:latin typeface="Arial" pitchFamily="34" charset="0"/>
              <a:cs typeface="Arial" pitchFamily="34" charset="0"/>
            </a:rPr>
            <a:t>Spain Gourmet Fair 2011</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www.vinosyconservas.cai.es/" TargetMode="External"/><Relationship Id="rId7" Type="http://schemas.openxmlformats.org/officeDocument/2006/relationships/drawing" Target="../drawings/drawing2.xml"/><Relationship Id="rId2" Type="http://schemas.openxmlformats.org/officeDocument/2006/relationships/hyperlink" Target="mailto:info@vinosyconservas.cai.es" TargetMode="External"/><Relationship Id="rId1" Type="http://schemas.openxmlformats.org/officeDocument/2006/relationships/hyperlink" Target="mailto:juliosesto@vinosyconservas.cai.es" TargetMode="External"/><Relationship Id="rId6" Type="http://schemas.openxmlformats.org/officeDocument/2006/relationships/printerSettings" Target="../printerSettings/printerSettings2.bin"/><Relationship Id="rId5" Type="http://schemas.openxmlformats.org/officeDocument/2006/relationships/hyperlink" Target="http://www.dejapontrading.co.jp/" TargetMode="External"/><Relationship Id="rId4" Type="http://schemas.openxmlformats.org/officeDocument/2006/relationships/hyperlink" Target="mailto:jrokuban@dejapontrading.co.jp"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W173"/>
  <sheetViews>
    <sheetView tabSelected="1" topLeftCell="A28" zoomScale="85" zoomScaleNormal="85" zoomScaleSheetLayoutView="100" workbookViewId="0">
      <selection activeCell="D10" sqref="D10"/>
    </sheetView>
  </sheetViews>
  <sheetFormatPr baseColWidth="10" defaultRowHeight="12.75"/>
  <cols>
    <col min="1" max="1" width="4.5703125" style="2" bestFit="1" customWidth="1"/>
    <col min="2" max="2" width="6.85546875" style="3" customWidth="1"/>
    <col min="3" max="3" width="41.28515625" style="3" customWidth="1"/>
    <col min="4" max="4" width="7.42578125" style="3" customWidth="1"/>
    <col min="5" max="5" width="30.42578125" customWidth="1"/>
    <col min="6" max="6" width="25.42578125" customWidth="1"/>
    <col min="7" max="7" width="26.85546875" customWidth="1"/>
    <col min="8" max="8" width="27.140625" customWidth="1"/>
    <col min="9" max="9" width="30.5703125" customWidth="1"/>
    <col min="10" max="10" width="20.7109375" customWidth="1"/>
    <col min="11" max="11" width="17.7109375" customWidth="1"/>
    <col min="12" max="12" width="32.42578125" style="4" customWidth="1"/>
    <col min="13" max="13" width="18.28515625" style="109" hidden="1" customWidth="1"/>
    <col min="14" max="14" width="32.5703125" style="109" hidden="1" customWidth="1"/>
    <col min="15" max="15" width="17.42578125" style="109" hidden="1" customWidth="1"/>
    <col min="16" max="16" width="19.85546875" style="109" hidden="1" customWidth="1"/>
    <col min="17" max="17" width="16.42578125" style="109" hidden="1" customWidth="1"/>
    <col min="18" max="18" width="5.7109375" style="109" hidden="1" customWidth="1"/>
    <col min="19" max="19" width="33.28515625" style="109" hidden="1" customWidth="1"/>
    <col min="20" max="20" width="20.7109375" style="109" hidden="1" customWidth="1"/>
    <col min="21" max="26" width="0" style="109" hidden="1" customWidth="1"/>
    <col min="27" max="49" width="11.42578125" style="3"/>
    <col min="50" max="16384" width="11.42578125" style="1"/>
  </cols>
  <sheetData>
    <row r="1" spans="1:49" s="3" customFormat="1" ht="41.25" customHeight="1">
      <c r="A1" s="2"/>
      <c r="E1" s="133"/>
      <c r="F1" s="133"/>
      <c r="G1" s="133"/>
      <c r="H1" s="133"/>
      <c r="I1" s="133"/>
      <c r="J1" s="133"/>
      <c r="K1" s="133"/>
      <c r="L1" s="5"/>
      <c r="M1" s="109"/>
      <c r="N1" s="109"/>
      <c r="O1" s="109"/>
      <c r="P1" s="109"/>
      <c r="Q1" s="109"/>
      <c r="R1" s="109"/>
      <c r="S1" s="109"/>
      <c r="T1" s="109"/>
      <c r="U1" s="109"/>
      <c r="V1" s="109"/>
      <c r="W1" s="109"/>
      <c r="X1" s="109"/>
      <c r="Y1" s="109"/>
      <c r="Z1" s="109"/>
    </row>
    <row r="2" spans="1:49" s="3" customFormat="1" ht="20.25" customHeight="1">
      <c r="A2" s="2"/>
      <c r="E2" s="133"/>
      <c r="F2" s="133"/>
      <c r="G2" s="133"/>
      <c r="H2" s="133"/>
      <c r="I2" s="133"/>
      <c r="J2" s="133"/>
      <c r="K2" s="133"/>
      <c r="L2" s="5"/>
      <c r="M2" s="109"/>
      <c r="N2" s="109"/>
      <c r="O2" s="109"/>
      <c r="P2" s="109"/>
      <c r="Q2" s="109"/>
      <c r="R2" s="109"/>
      <c r="S2" s="109"/>
      <c r="T2" s="109"/>
      <c r="U2" s="109"/>
      <c r="V2" s="109"/>
      <c r="W2" s="109"/>
      <c r="X2" s="109"/>
      <c r="Y2" s="109"/>
      <c r="Z2" s="109"/>
    </row>
    <row r="3" spans="1:49" s="3" customFormat="1" ht="71.25" customHeight="1">
      <c r="A3" s="2"/>
      <c r="E3" s="133"/>
      <c r="F3" s="133"/>
      <c r="G3" s="133"/>
      <c r="H3" s="133"/>
      <c r="I3" s="133"/>
      <c r="J3" s="133"/>
      <c r="K3" s="133"/>
      <c r="L3" s="5"/>
      <c r="M3" s="109"/>
      <c r="N3" s="109"/>
      <c r="O3" s="109"/>
      <c r="P3" s="109"/>
      <c r="Q3" s="109"/>
      <c r="R3" s="109"/>
      <c r="S3" s="109"/>
      <c r="T3" s="109"/>
      <c r="U3" s="109"/>
      <c r="V3" s="109"/>
      <c r="W3" s="109"/>
      <c r="X3" s="109"/>
      <c r="Y3" s="109"/>
      <c r="Z3" s="109"/>
    </row>
    <row r="4" spans="1:49" s="6" customFormat="1" ht="55.5" customHeight="1">
      <c r="A4" s="7"/>
      <c r="B4" s="251" t="s">
        <v>277</v>
      </c>
      <c r="C4" s="252"/>
      <c r="D4" s="252"/>
      <c r="E4" s="252"/>
      <c r="F4" s="3"/>
      <c r="G4" s="8"/>
      <c r="H4" s="8"/>
      <c r="I4" s="8"/>
      <c r="J4" s="8"/>
      <c r="K4" s="8"/>
      <c r="L4" s="9"/>
      <c r="M4" s="107"/>
      <c r="N4" s="107"/>
      <c r="O4" s="107"/>
      <c r="P4" s="107"/>
      <c r="Q4" s="107"/>
      <c r="R4" s="107"/>
      <c r="S4" s="107"/>
      <c r="T4" s="107"/>
      <c r="U4" s="107"/>
      <c r="V4" s="107"/>
      <c r="W4" s="107"/>
      <c r="X4" s="107"/>
      <c r="Y4" s="107"/>
      <c r="Z4" s="107"/>
      <c r="AA4" s="8"/>
      <c r="AB4" s="8"/>
      <c r="AC4" s="8"/>
      <c r="AD4" s="8"/>
      <c r="AE4" s="8"/>
      <c r="AF4" s="8"/>
      <c r="AG4" s="8"/>
      <c r="AH4" s="8"/>
      <c r="AI4" s="8"/>
      <c r="AJ4" s="8"/>
      <c r="AK4" s="8"/>
      <c r="AL4" s="8"/>
      <c r="AM4" s="8"/>
      <c r="AN4" s="8"/>
      <c r="AO4" s="8"/>
      <c r="AP4" s="8"/>
      <c r="AQ4" s="8"/>
      <c r="AR4" s="8"/>
      <c r="AS4" s="8"/>
      <c r="AT4" s="8"/>
      <c r="AU4" s="8"/>
      <c r="AV4" s="8"/>
      <c r="AW4" s="8"/>
    </row>
    <row r="5" spans="1:49" s="6" customFormat="1" ht="28.5" customHeight="1">
      <c r="A5" s="7"/>
      <c r="B5" s="251" t="s">
        <v>278</v>
      </c>
      <c r="C5" s="252"/>
      <c r="D5" s="252"/>
      <c r="E5" s="252"/>
      <c r="F5" s="3"/>
      <c r="G5" s="8"/>
      <c r="H5" s="8"/>
      <c r="I5" s="8"/>
      <c r="J5" s="8"/>
      <c r="K5" s="8"/>
      <c r="L5" s="9"/>
      <c r="M5" s="107"/>
      <c r="N5" s="107"/>
      <c r="O5" s="107"/>
      <c r="P5" s="107"/>
      <c r="Q5" s="107"/>
      <c r="R5" s="107"/>
      <c r="S5" s="107"/>
      <c r="T5" s="107"/>
      <c r="U5" s="107"/>
      <c r="V5" s="107"/>
      <c r="W5" s="107"/>
      <c r="X5" s="107"/>
      <c r="Y5" s="107"/>
      <c r="Z5" s="107"/>
      <c r="AA5" s="8"/>
      <c r="AB5" s="8"/>
      <c r="AC5" s="8"/>
      <c r="AD5" s="8"/>
      <c r="AE5" s="8"/>
      <c r="AF5" s="8"/>
      <c r="AG5" s="8"/>
      <c r="AH5" s="8"/>
      <c r="AI5" s="8"/>
      <c r="AJ5" s="8"/>
      <c r="AK5" s="8"/>
      <c r="AL5" s="8"/>
      <c r="AM5" s="8"/>
      <c r="AN5" s="8"/>
      <c r="AO5" s="8"/>
      <c r="AP5" s="8"/>
      <c r="AQ5" s="8"/>
      <c r="AR5" s="8"/>
      <c r="AS5" s="8"/>
      <c r="AT5" s="8"/>
      <c r="AU5" s="8"/>
      <c r="AV5" s="8"/>
      <c r="AW5" s="8"/>
    </row>
    <row r="6" spans="1:49" s="6" customFormat="1" ht="10.5" customHeight="1">
      <c r="A6" s="7"/>
      <c r="B6" s="10"/>
      <c r="C6" s="10"/>
      <c r="D6" s="10"/>
      <c r="E6" s="10"/>
      <c r="F6" s="10"/>
      <c r="G6" s="8"/>
      <c r="H6" s="8"/>
      <c r="I6" s="8"/>
      <c r="J6" s="8"/>
      <c r="K6" s="8"/>
      <c r="L6" s="9"/>
      <c r="M6" s="107"/>
      <c r="N6" s="107"/>
      <c r="O6" s="107"/>
      <c r="P6" s="107"/>
      <c r="Q6" s="107"/>
      <c r="R6" s="107"/>
      <c r="S6" s="107"/>
      <c r="T6" s="107"/>
      <c r="U6" s="107"/>
      <c r="V6" s="107"/>
      <c r="W6" s="107"/>
      <c r="X6" s="107"/>
      <c r="Y6" s="107"/>
      <c r="Z6" s="107"/>
      <c r="AA6" s="8"/>
      <c r="AB6" s="8"/>
      <c r="AC6" s="8"/>
      <c r="AD6" s="8"/>
      <c r="AE6" s="8"/>
      <c r="AF6" s="8"/>
      <c r="AG6" s="8"/>
      <c r="AH6" s="8"/>
      <c r="AI6" s="8"/>
      <c r="AJ6" s="8"/>
      <c r="AK6" s="8"/>
      <c r="AL6" s="8"/>
      <c r="AM6" s="8"/>
      <c r="AN6" s="8"/>
      <c r="AO6" s="8"/>
      <c r="AP6" s="8"/>
      <c r="AQ6" s="8"/>
      <c r="AR6" s="8"/>
      <c r="AS6" s="8"/>
      <c r="AT6" s="8"/>
      <c r="AU6" s="8"/>
      <c r="AV6" s="8"/>
      <c r="AW6" s="8"/>
    </row>
    <row r="7" spans="1:49" s="6" customFormat="1" ht="15.75" customHeight="1">
      <c r="A7" s="7"/>
      <c r="B7" s="11" t="s">
        <v>0</v>
      </c>
      <c r="C7" s="10"/>
      <c r="D7" s="10"/>
      <c r="E7" s="10"/>
      <c r="F7" s="10"/>
      <c r="G7" s="8"/>
      <c r="H7" s="8"/>
      <c r="I7" s="8"/>
      <c r="J7" s="8"/>
      <c r="K7" s="8"/>
      <c r="L7" s="9"/>
      <c r="M7" s="107"/>
      <c r="N7" s="107"/>
      <c r="O7" s="107"/>
      <c r="P7" s="107"/>
      <c r="Q7" s="107"/>
      <c r="R7" s="107"/>
      <c r="S7" s="107"/>
      <c r="T7" s="107"/>
      <c r="U7" s="107"/>
      <c r="V7" s="107"/>
      <c r="W7" s="107"/>
      <c r="X7" s="107"/>
      <c r="Y7" s="107"/>
      <c r="Z7" s="107"/>
      <c r="AA7" s="8"/>
      <c r="AB7" s="8"/>
      <c r="AC7" s="8"/>
      <c r="AD7" s="8"/>
      <c r="AE7" s="8"/>
      <c r="AF7" s="8"/>
      <c r="AG7" s="8"/>
      <c r="AH7" s="8"/>
      <c r="AI7" s="8"/>
      <c r="AJ7" s="8"/>
      <c r="AK7" s="8"/>
      <c r="AL7" s="8"/>
      <c r="AM7" s="8"/>
      <c r="AN7" s="8"/>
      <c r="AO7" s="8"/>
      <c r="AP7" s="8"/>
      <c r="AQ7" s="8"/>
      <c r="AR7" s="8"/>
      <c r="AS7" s="8"/>
      <c r="AT7" s="8"/>
      <c r="AU7" s="8"/>
      <c r="AV7" s="8"/>
      <c r="AW7" s="8"/>
    </row>
    <row r="8" spans="1:49" s="6" customFormat="1" ht="15" customHeight="1">
      <c r="A8" s="7"/>
      <c r="B8" s="8" t="s">
        <v>1</v>
      </c>
      <c r="C8" s="10"/>
      <c r="D8" s="10"/>
      <c r="E8" s="10"/>
      <c r="F8" s="10"/>
      <c r="G8" s="8"/>
      <c r="H8" s="8"/>
      <c r="I8" s="8"/>
      <c r="J8" s="8"/>
      <c r="K8" s="8"/>
      <c r="L8" s="9"/>
      <c r="M8" s="107"/>
      <c r="N8" s="107"/>
      <c r="O8" s="107"/>
      <c r="P8" s="107"/>
      <c r="Q8" s="107"/>
      <c r="R8" s="107"/>
      <c r="S8" s="107"/>
      <c r="T8" s="107"/>
      <c r="U8" s="107"/>
      <c r="V8" s="107"/>
      <c r="W8" s="107"/>
      <c r="X8" s="107"/>
      <c r="Y8" s="107"/>
      <c r="Z8" s="107"/>
      <c r="AA8" s="8"/>
      <c r="AB8" s="8"/>
      <c r="AC8" s="8"/>
      <c r="AD8" s="8"/>
      <c r="AE8" s="8"/>
      <c r="AF8" s="8"/>
      <c r="AG8" s="8"/>
      <c r="AH8" s="8"/>
      <c r="AI8" s="8"/>
      <c r="AJ8" s="8"/>
      <c r="AK8" s="8"/>
      <c r="AL8" s="8"/>
      <c r="AM8" s="8"/>
      <c r="AN8" s="8"/>
      <c r="AO8" s="8"/>
      <c r="AP8" s="8"/>
      <c r="AQ8" s="8"/>
      <c r="AR8" s="8"/>
      <c r="AS8" s="8"/>
      <c r="AT8" s="8"/>
      <c r="AU8" s="8"/>
      <c r="AV8" s="8"/>
      <c r="AW8" s="8"/>
    </row>
    <row r="9" spans="1:49" s="6" customFormat="1" ht="14.25" customHeight="1">
      <c r="A9" s="7"/>
      <c r="B9" s="8" t="s">
        <v>276</v>
      </c>
      <c r="C9" s="8"/>
      <c r="D9" s="8"/>
      <c r="E9" s="8"/>
      <c r="F9" s="8"/>
      <c r="G9" s="8"/>
      <c r="H9" s="8"/>
      <c r="I9" s="8"/>
      <c r="J9" s="8"/>
      <c r="K9" s="8"/>
      <c r="L9" s="9"/>
      <c r="M9" s="107"/>
      <c r="N9" s="107"/>
      <c r="O9" s="107"/>
      <c r="P9" s="107"/>
      <c r="Q9" s="107"/>
      <c r="R9" s="107"/>
      <c r="S9" s="107"/>
      <c r="T9" s="107"/>
      <c r="U9" s="107"/>
      <c r="V9" s="107"/>
      <c r="W9" s="107"/>
      <c r="X9" s="107"/>
      <c r="Y9" s="107"/>
      <c r="Z9" s="107"/>
      <c r="AA9" s="8"/>
      <c r="AB9" s="8"/>
      <c r="AC9" s="8"/>
      <c r="AD9" s="8"/>
      <c r="AE9" s="8"/>
      <c r="AF9" s="8"/>
      <c r="AG9" s="8"/>
      <c r="AH9" s="8"/>
      <c r="AI9" s="8"/>
      <c r="AJ9" s="8"/>
      <c r="AK9" s="8"/>
      <c r="AL9" s="8"/>
      <c r="AM9" s="8"/>
      <c r="AN9" s="8"/>
      <c r="AO9" s="8"/>
      <c r="AP9" s="8"/>
      <c r="AQ9" s="8"/>
      <c r="AR9" s="8"/>
      <c r="AS9" s="8"/>
      <c r="AT9" s="8"/>
      <c r="AU9" s="8"/>
      <c r="AV9" s="8"/>
      <c r="AW9" s="8"/>
    </row>
    <row r="10" spans="1:49" s="6" customFormat="1" ht="15" customHeight="1" thickBot="1">
      <c r="A10" s="7"/>
      <c r="B10" s="8"/>
      <c r="C10" s="8"/>
      <c r="D10" s="8"/>
      <c r="E10" s="8"/>
      <c r="F10" s="8"/>
      <c r="G10" s="8"/>
      <c r="H10" s="8"/>
      <c r="I10" s="8"/>
      <c r="J10" s="8"/>
      <c r="K10" s="8"/>
      <c r="L10" s="9"/>
      <c r="M10" s="107"/>
      <c r="N10" s="107"/>
      <c r="O10" s="107"/>
      <c r="P10" s="107"/>
      <c r="Q10" s="107"/>
      <c r="R10" s="107"/>
      <c r="S10" s="107"/>
      <c r="T10" s="107"/>
      <c r="U10" s="107"/>
      <c r="V10" s="107"/>
      <c r="W10" s="107"/>
      <c r="X10" s="107"/>
      <c r="Y10" s="107"/>
      <c r="Z10" s="107"/>
      <c r="AA10" s="8"/>
      <c r="AB10" s="8"/>
      <c r="AC10" s="8"/>
      <c r="AD10" s="8"/>
      <c r="AE10" s="8"/>
      <c r="AF10" s="8"/>
      <c r="AG10" s="8"/>
      <c r="AH10" s="8"/>
      <c r="AI10" s="8"/>
      <c r="AJ10" s="8"/>
      <c r="AK10" s="8"/>
      <c r="AL10" s="8"/>
      <c r="AM10" s="8"/>
      <c r="AN10" s="8"/>
      <c r="AO10" s="8"/>
      <c r="AP10" s="8"/>
      <c r="AQ10" s="8"/>
      <c r="AR10" s="8"/>
      <c r="AS10" s="8"/>
      <c r="AT10" s="8"/>
      <c r="AU10" s="8"/>
      <c r="AV10" s="8"/>
      <c r="AW10" s="8"/>
    </row>
    <row r="11" spans="1:49" s="6" customFormat="1" ht="19.5" customHeight="1" thickTop="1" thickBot="1">
      <c r="A11" s="187">
        <v>1</v>
      </c>
      <c r="B11" s="236" t="s">
        <v>2</v>
      </c>
      <c r="C11" s="237"/>
      <c r="D11" s="238"/>
      <c r="E11" s="134"/>
      <c r="F11" s="135"/>
      <c r="G11" s="136"/>
      <c r="H11" s="137"/>
      <c r="I11" s="137"/>
      <c r="J11" s="137"/>
      <c r="K11" s="137"/>
      <c r="L11" s="138"/>
      <c r="M11" s="107"/>
      <c r="N11" s="107"/>
      <c r="O11" s="108" t="s">
        <v>245</v>
      </c>
      <c r="P11" s="108" t="s">
        <v>4</v>
      </c>
      <c r="Q11" s="108" t="s">
        <v>5</v>
      </c>
      <c r="R11" s="108" t="s">
        <v>6</v>
      </c>
      <c r="S11" s="108" t="s">
        <v>7</v>
      </c>
      <c r="T11" s="108" t="s">
        <v>8</v>
      </c>
      <c r="U11" s="108" t="s">
        <v>9</v>
      </c>
      <c r="V11" s="107"/>
      <c r="W11" s="107"/>
      <c r="X11" s="107"/>
      <c r="Y11" s="107"/>
      <c r="Z11" s="107"/>
      <c r="AA11" s="8"/>
      <c r="AB11" s="8"/>
      <c r="AC11" s="8"/>
      <c r="AD11" s="8"/>
      <c r="AE11" s="8"/>
      <c r="AF11" s="8"/>
      <c r="AG11" s="8"/>
      <c r="AH11" s="8"/>
      <c r="AI11" s="8"/>
      <c r="AJ11" s="8"/>
      <c r="AK11" s="8"/>
      <c r="AL11" s="8"/>
      <c r="AM11" s="8"/>
      <c r="AN11" s="8"/>
      <c r="AO11" s="8"/>
      <c r="AP11" s="8"/>
      <c r="AQ11" s="8"/>
      <c r="AR11" s="8"/>
      <c r="AS11" s="8"/>
      <c r="AT11" s="8"/>
      <c r="AU11" s="8"/>
      <c r="AV11" s="8"/>
      <c r="AW11" s="8"/>
    </row>
    <row r="12" spans="1:49" s="6" customFormat="1" ht="36.75" customHeight="1" thickTop="1">
      <c r="A12" s="188">
        <v>2</v>
      </c>
      <c r="B12" s="239" t="s">
        <v>10</v>
      </c>
      <c r="C12" s="240"/>
      <c r="D12" s="241"/>
      <c r="E12" s="244"/>
      <c r="F12" s="244"/>
      <c r="G12" s="245"/>
      <c r="H12" s="139"/>
      <c r="I12" s="139"/>
      <c r="J12" s="139"/>
      <c r="K12" s="139"/>
      <c r="L12" s="140"/>
      <c r="M12" s="108">
        <v>5</v>
      </c>
      <c r="N12" s="107">
        <v>10</v>
      </c>
      <c r="O12" s="108" t="s">
        <v>241</v>
      </c>
      <c r="P12" s="108" t="s">
        <v>246</v>
      </c>
      <c r="Q12" s="107">
        <v>5</v>
      </c>
      <c r="R12" s="107">
        <v>10</v>
      </c>
      <c r="S12" s="108" t="s">
        <v>247</v>
      </c>
      <c r="T12" s="107" t="s">
        <v>11</v>
      </c>
      <c r="U12" s="108" t="s">
        <v>12</v>
      </c>
      <c r="V12" s="107"/>
      <c r="W12" s="107"/>
      <c r="X12" s="107"/>
      <c r="Y12" s="107"/>
      <c r="Z12" s="107"/>
      <c r="AA12" s="8"/>
      <c r="AB12" s="8"/>
      <c r="AC12" s="8"/>
      <c r="AD12" s="8"/>
      <c r="AE12" s="8"/>
      <c r="AF12" s="8"/>
      <c r="AG12" s="8"/>
      <c r="AH12" s="8"/>
      <c r="AI12" s="8"/>
      <c r="AJ12" s="8"/>
      <c r="AK12" s="8"/>
      <c r="AL12" s="8"/>
      <c r="AM12" s="8"/>
      <c r="AN12" s="8"/>
      <c r="AO12" s="8"/>
      <c r="AP12" s="8"/>
      <c r="AQ12" s="8"/>
      <c r="AR12" s="8"/>
      <c r="AS12" s="8"/>
      <c r="AT12" s="8"/>
      <c r="AU12" s="8"/>
      <c r="AV12" s="8"/>
      <c r="AW12" s="8"/>
    </row>
    <row r="13" spans="1:49" s="6" customFormat="1" ht="14.25" customHeight="1">
      <c r="A13" s="188">
        <v>3</v>
      </c>
      <c r="B13" s="236" t="s">
        <v>13</v>
      </c>
      <c r="C13" s="242"/>
      <c r="D13" s="243"/>
      <c r="E13" s="304"/>
      <c r="F13" s="305"/>
      <c r="G13" s="306"/>
      <c r="H13" s="137"/>
      <c r="I13" s="137"/>
      <c r="J13" s="137"/>
      <c r="K13" s="137"/>
      <c r="L13" s="138"/>
      <c r="M13" s="107">
        <v>4</v>
      </c>
      <c r="N13" s="107">
        <v>8</v>
      </c>
      <c r="O13" s="108" t="s">
        <v>14</v>
      </c>
      <c r="P13" s="108" t="s">
        <v>15</v>
      </c>
      <c r="Q13" s="107">
        <v>4</v>
      </c>
      <c r="R13" s="107">
        <v>9</v>
      </c>
      <c r="S13" s="108" t="s">
        <v>248</v>
      </c>
      <c r="T13" s="107" t="s">
        <v>249</v>
      </c>
      <c r="U13" s="108" t="s">
        <v>16</v>
      </c>
      <c r="V13" s="107"/>
      <c r="W13" s="107"/>
      <c r="X13" s="107"/>
      <c r="Y13" s="107"/>
      <c r="Z13" s="107"/>
      <c r="AA13" s="8"/>
      <c r="AB13" s="8"/>
      <c r="AC13" s="8"/>
      <c r="AD13" s="8"/>
      <c r="AE13" s="8"/>
      <c r="AF13" s="8"/>
      <c r="AG13" s="8"/>
      <c r="AH13" s="8"/>
      <c r="AI13" s="8"/>
      <c r="AJ13" s="8"/>
      <c r="AK13" s="8"/>
      <c r="AL13" s="8"/>
      <c r="AM13" s="8"/>
      <c r="AN13" s="8"/>
      <c r="AO13" s="8"/>
      <c r="AP13" s="8"/>
      <c r="AQ13" s="8"/>
      <c r="AR13" s="8"/>
      <c r="AS13" s="8"/>
      <c r="AT13" s="8"/>
      <c r="AU13" s="8"/>
      <c r="AV13" s="8"/>
      <c r="AW13" s="8"/>
    </row>
    <row r="14" spans="1:49" s="6" customFormat="1" ht="14.25" customHeight="1">
      <c r="A14" s="189">
        <v>4</v>
      </c>
      <c r="B14" s="255" t="s">
        <v>17</v>
      </c>
      <c r="C14" s="256"/>
      <c r="D14" s="257"/>
      <c r="E14" s="307"/>
      <c r="F14" s="307"/>
      <c r="G14" s="308"/>
      <c r="H14" s="137"/>
      <c r="I14" s="137"/>
      <c r="J14" s="137"/>
      <c r="K14" s="137"/>
      <c r="L14" s="138"/>
      <c r="M14" s="107">
        <v>3</v>
      </c>
      <c r="N14" s="107">
        <v>6</v>
      </c>
      <c r="O14" s="108" t="s">
        <v>18</v>
      </c>
      <c r="P14" s="107"/>
      <c r="Q14" s="107">
        <v>3</v>
      </c>
      <c r="R14" s="107">
        <v>8</v>
      </c>
      <c r="S14" s="108" t="s">
        <v>250</v>
      </c>
      <c r="T14" s="107" t="s">
        <v>251</v>
      </c>
      <c r="U14" s="108" t="s">
        <v>19</v>
      </c>
      <c r="V14" s="107"/>
      <c r="W14" s="107"/>
      <c r="X14" s="107"/>
      <c r="Y14" s="107"/>
      <c r="Z14" s="107"/>
      <c r="AA14" s="8"/>
      <c r="AB14" s="8"/>
      <c r="AC14" s="8"/>
      <c r="AD14" s="8"/>
      <c r="AE14" s="8"/>
      <c r="AF14" s="8"/>
      <c r="AG14" s="8"/>
      <c r="AH14" s="8"/>
      <c r="AI14" s="8"/>
      <c r="AJ14" s="8"/>
      <c r="AK14" s="8"/>
      <c r="AL14" s="8"/>
      <c r="AM14" s="8"/>
      <c r="AN14" s="8"/>
      <c r="AO14" s="8"/>
      <c r="AP14" s="8"/>
      <c r="AQ14" s="8"/>
      <c r="AR14" s="8"/>
      <c r="AS14" s="8"/>
      <c r="AT14" s="8"/>
      <c r="AU14" s="8"/>
      <c r="AV14" s="8"/>
      <c r="AW14" s="8"/>
    </row>
    <row r="15" spans="1:49" s="6" customFormat="1" ht="15" customHeight="1">
      <c r="A15" s="190"/>
      <c r="B15" s="258"/>
      <c r="C15" s="259"/>
      <c r="D15" s="260"/>
      <c r="E15" s="308"/>
      <c r="F15" s="308"/>
      <c r="G15" s="308"/>
      <c r="H15" s="137"/>
      <c r="I15" s="137"/>
      <c r="J15" s="137"/>
      <c r="K15" s="137"/>
      <c r="L15" s="138"/>
      <c r="M15" s="107">
        <v>2</v>
      </c>
      <c r="N15" s="107">
        <v>3</v>
      </c>
      <c r="O15" s="108" t="s">
        <v>20</v>
      </c>
      <c r="P15" s="107"/>
      <c r="Q15" s="107">
        <v>2</v>
      </c>
      <c r="R15" s="107">
        <v>7</v>
      </c>
      <c r="S15" s="107"/>
      <c r="T15" s="107" t="s">
        <v>252</v>
      </c>
      <c r="U15" s="107"/>
      <c r="V15" s="107"/>
      <c r="W15" s="107"/>
      <c r="X15" s="107"/>
      <c r="Y15" s="107"/>
      <c r="Z15" s="107"/>
      <c r="AA15" s="8"/>
      <c r="AB15" s="8"/>
      <c r="AC15" s="8"/>
      <c r="AD15" s="8"/>
      <c r="AE15" s="8"/>
      <c r="AF15" s="8"/>
      <c r="AG15" s="8"/>
      <c r="AH15" s="8"/>
      <c r="AI15" s="8"/>
      <c r="AJ15" s="8"/>
      <c r="AK15" s="8"/>
      <c r="AL15" s="8"/>
      <c r="AM15" s="8"/>
      <c r="AN15" s="8"/>
      <c r="AO15" s="8"/>
      <c r="AP15" s="8"/>
      <c r="AQ15" s="8"/>
      <c r="AR15" s="8"/>
      <c r="AS15" s="8"/>
      <c r="AT15" s="8"/>
      <c r="AU15" s="8"/>
      <c r="AV15" s="8"/>
      <c r="AW15" s="8"/>
    </row>
    <row r="16" spans="1:49" s="6" customFormat="1" ht="14.25" customHeight="1">
      <c r="A16" s="188">
        <v>5</v>
      </c>
      <c r="B16" s="236" t="s">
        <v>21</v>
      </c>
      <c r="C16" s="242"/>
      <c r="D16" s="243"/>
      <c r="E16" s="141"/>
      <c r="F16" s="142"/>
      <c r="G16" s="143"/>
      <c r="H16" s="137"/>
      <c r="I16" s="137"/>
      <c r="J16" s="137"/>
      <c r="K16" s="137"/>
      <c r="L16" s="138"/>
      <c r="M16" s="107">
        <v>1</v>
      </c>
      <c r="N16" s="107">
        <v>1</v>
      </c>
      <c r="O16" s="108" t="s">
        <v>22</v>
      </c>
      <c r="P16" s="107"/>
      <c r="Q16" s="107">
        <v>1</v>
      </c>
      <c r="R16" s="107">
        <v>6</v>
      </c>
      <c r="S16" s="107"/>
      <c r="T16" s="107"/>
      <c r="U16" s="107"/>
      <c r="V16" s="107"/>
      <c r="W16" s="107"/>
      <c r="X16" s="107"/>
      <c r="Y16" s="107"/>
      <c r="Z16" s="107"/>
      <c r="AA16" s="8"/>
      <c r="AB16" s="8"/>
      <c r="AC16" s="8"/>
      <c r="AD16" s="8"/>
      <c r="AE16" s="8"/>
      <c r="AF16" s="8"/>
      <c r="AG16" s="8"/>
      <c r="AH16" s="8"/>
      <c r="AI16" s="8"/>
      <c r="AJ16" s="8"/>
      <c r="AK16" s="8"/>
      <c r="AL16" s="8"/>
      <c r="AM16" s="8"/>
      <c r="AN16" s="8"/>
      <c r="AO16" s="8"/>
      <c r="AP16" s="8"/>
      <c r="AQ16" s="8"/>
      <c r="AR16" s="8"/>
      <c r="AS16" s="8"/>
      <c r="AT16" s="8"/>
      <c r="AU16" s="8"/>
      <c r="AV16" s="8"/>
      <c r="AW16" s="8"/>
    </row>
    <row r="17" spans="1:49" s="6" customFormat="1" ht="15" customHeight="1">
      <c r="A17" s="188">
        <v>6</v>
      </c>
      <c r="B17" s="236" t="s">
        <v>23</v>
      </c>
      <c r="C17" s="242"/>
      <c r="D17" s="243"/>
      <c r="E17" s="144"/>
      <c r="F17" s="145"/>
      <c r="G17" s="146"/>
      <c r="H17" s="137"/>
      <c r="I17" s="137"/>
      <c r="J17" s="137"/>
      <c r="K17" s="137"/>
      <c r="L17" s="138"/>
      <c r="M17" s="107"/>
      <c r="N17" s="107"/>
      <c r="O17" s="108" t="s">
        <v>24</v>
      </c>
      <c r="P17" s="107"/>
      <c r="Q17" s="107"/>
      <c r="R17" s="107">
        <v>5</v>
      </c>
      <c r="S17" s="107"/>
      <c r="T17" s="107"/>
      <c r="U17" s="107"/>
      <c r="V17" s="107"/>
      <c r="W17" s="107"/>
      <c r="X17" s="107"/>
      <c r="Y17" s="107"/>
      <c r="Z17" s="107"/>
      <c r="AA17" s="8"/>
      <c r="AB17" s="8"/>
      <c r="AC17" s="8"/>
      <c r="AD17" s="8"/>
      <c r="AE17" s="8"/>
      <c r="AF17" s="8"/>
      <c r="AG17" s="8"/>
      <c r="AH17" s="8"/>
      <c r="AI17" s="8"/>
      <c r="AJ17" s="8"/>
      <c r="AK17" s="8"/>
      <c r="AL17" s="8"/>
      <c r="AM17" s="8"/>
      <c r="AN17" s="8"/>
      <c r="AO17" s="8"/>
      <c r="AP17" s="8"/>
      <c r="AQ17" s="8"/>
      <c r="AR17" s="8"/>
      <c r="AS17" s="8"/>
      <c r="AT17" s="8"/>
      <c r="AU17" s="8"/>
      <c r="AV17" s="8"/>
      <c r="AW17" s="8"/>
    </row>
    <row r="18" spans="1:49" s="6" customFormat="1" ht="15" customHeight="1">
      <c r="A18" s="188">
        <v>7</v>
      </c>
      <c r="B18" s="236" t="s">
        <v>25</v>
      </c>
      <c r="C18" s="242"/>
      <c r="D18" s="243"/>
      <c r="E18" s="141"/>
      <c r="F18" s="147"/>
      <c r="G18" s="147"/>
      <c r="H18" s="137"/>
      <c r="I18" s="137"/>
      <c r="J18" s="137"/>
      <c r="K18" s="137"/>
      <c r="L18" s="138"/>
      <c r="M18" s="107"/>
      <c r="N18" s="107"/>
      <c r="O18" s="108" t="s">
        <v>26</v>
      </c>
      <c r="P18" s="107"/>
      <c r="Q18" s="107"/>
      <c r="R18" s="107">
        <v>4</v>
      </c>
      <c r="S18" s="107"/>
      <c r="T18" s="107"/>
      <c r="U18" s="107"/>
      <c r="V18" s="107"/>
      <c r="W18" s="107"/>
      <c r="X18" s="107"/>
      <c r="Y18" s="107"/>
      <c r="Z18" s="107"/>
      <c r="AA18" s="8"/>
      <c r="AB18" s="8"/>
      <c r="AC18" s="8"/>
      <c r="AD18" s="8"/>
      <c r="AE18" s="8"/>
      <c r="AF18" s="8"/>
      <c r="AG18" s="8"/>
      <c r="AH18" s="8"/>
      <c r="AI18" s="8"/>
      <c r="AJ18" s="8"/>
      <c r="AK18" s="8"/>
      <c r="AL18" s="8"/>
      <c r="AM18" s="8"/>
      <c r="AN18" s="8"/>
      <c r="AO18" s="8"/>
      <c r="AP18" s="8"/>
      <c r="AQ18" s="8"/>
      <c r="AR18" s="8"/>
      <c r="AS18" s="8"/>
      <c r="AT18" s="8"/>
      <c r="AU18" s="8"/>
      <c r="AV18" s="8"/>
      <c r="AW18" s="8"/>
    </row>
    <row r="19" spans="1:49" s="6" customFormat="1" ht="33.75" customHeight="1">
      <c r="A19" s="189">
        <v>8</v>
      </c>
      <c r="B19" s="196" t="s">
        <v>265</v>
      </c>
      <c r="C19" s="197"/>
      <c r="D19" s="198"/>
      <c r="E19" s="148"/>
      <c r="F19" s="149"/>
      <c r="G19" s="150"/>
      <c r="H19" s="137"/>
      <c r="I19" s="137"/>
      <c r="J19" s="137"/>
      <c r="K19" s="137"/>
      <c r="L19" s="138"/>
      <c r="M19" s="107"/>
      <c r="N19" s="107"/>
      <c r="O19" s="108" t="s">
        <v>27</v>
      </c>
      <c r="P19" s="107"/>
      <c r="Q19" s="107"/>
      <c r="R19" s="107">
        <v>3</v>
      </c>
      <c r="S19" s="107"/>
      <c r="T19" s="107"/>
      <c r="U19" s="107"/>
      <c r="V19" s="107"/>
      <c r="W19" s="107"/>
      <c r="X19" s="107"/>
      <c r="Y19" s="107"/>
      <c r="Z19" s="107"/>
      <c r="AA19" s="8"/>
      <c r="AB19" s="8"/>
      <c r="AC19" s="8"/>
      <c r="AD19" s="8"/>
      <c r="AE19" s="8"/>
      <c r="AF19" s="8"/>
      <c r="AG19" s="8"/>
      <c r="AH19" s="8"/>
      <c r="AI19" s="8"/>
      <c r="AJ19" s="8"/>
      <c r="AK19" s="8"/>
      <c r="AL19" s="8"/>
      <c r="AM19" s="8"/>
      <c r="AN19" s="8"/>
      <c r="AO19" s="8"/>
      <c r="AP19" s="8"/>
      <c r="AQ19" s="8"/>
      <c r="AR19" s="8"/>
      <c r="AS19" s="8"/>
      <c r="AT19" s="8"/>
      <c r="AU19" s="8"/>
      <c r="AV19" s="8"/>
      <c r="AW19" s="8"/>
    </row>
    <row r="20" spans="1:49" s="6" customFormat="1" ht="15" customHeight="1">
      <c r="A20" s="188">
        <v>9</v>
      </c>
      <c r="B20" s="236" t="s">
        <v>28</v>
      </c>
      <c r="C20" s="242"/>
      <c r="D20" s="243"/>
      <c r="E20" s="249"/>
      <c r="F20" s="249"/>
      <c r="G20" s="250"/>
      <c r="H20" s="137"/>
      <c r="I20" s="137"/>
      <c r="J20" s="137"/>
      <c r="K20" s="137"/>
      <c r="L20" s="138"/>
      <c r="M20" s="107"/>
      <c r="N20" s="107"/>
      <c r="O20" s="108" t="s">
        <v>3</v>
      </c>
      <c r="P20" s="107"/>
      <c r="Q20" s="107"/>
      <c r="R20" s="107">
        <v>1</v>
      </c>
      <c r="S20" s="107"/>
      <c r="T20" s="107"/>
      <c r="U20" s="107"/>
      <c r="V20" s="107"/>
      <c r="W20" s="107"/>
      <c r="X20" s="107"/>
      <c r="Y20" s="107"/>
      <c r="Z20" s="107"/>
      <c r="AA20" s="8"/>
      <c r="AB20" s="8"/>
      <c r="AC20" s="8"/>
      <c r="AD20" s="8"/>
      <c r="AE20" s="8"/>
      <c r="AF20" s="8"/>
      <c r="AG20" s="8"/>
      <c r="AH20" s="8"/>
      <c r="AI20" s="8"/>
      <c r="AJ20" s="8"/>
      <c r="AK20" s="8"/>
      <c r="AL20" s="8"/>
      <c r="AM20" s="8"/>
      <c r="AN20" s="8"/>
      <c r="AO20" s="8"/>
      <c r="AP20" s="8"/>
      <c r="AQ20" s="8"/>
      <c r="AR20" s="8"/>
      <c r="AS20" s="8"/>
      <c r="AT20" s="8"/>
      <c r="AU20" s="8"/>
      <c r="AV20" s="8"/>
      <c r="AW20" s="8"/>
    </row>
    <row r="21" spans="1:49" s="6" customFormat="1" ht="15" customHeight="1">
      <c r="A21" s="188">
        <v>10</v>
      </c>
      <c r="B21" s="13" t="s">
        <v>29</v>
      </c>
      <c r="C21" s="19"/>
      <c r="D21" s="28" t="s">
        <v>30</v>
      </c>
      <c r="E21" s="309"/>
      <c r="F21" s="309"/>
      <c r="G21" s="254"/>
      <c r="H21" s="137"/>
      <c r="I21" s="137"/>
      <c r="J21" s="137"/>
      <c r="K21" s="137"/>
      <c r="L21" s="138"/>
      <c r="M21" s="107"/>
      <c r="N21" s="107"/>
      <c r="O21" s="108"/>
      <c r="P21" s="109"/>
      <c r="Q21" s="109"/>
      <c r="R21" s="109"/>
      <c r="S21" s="109"/>
      <c r="T21" s="109"/>
      <c r="U21" s="107"/>
      <c r="V21" s="107"/>
      <c r="W21" s="107"/>
      <c r="X21" s="107"/>
      <c r="Y21" s="107"/>
      <c r="Z21" s="107"/>
      <c r="AA21" s="8"/>
      <c r="AB21" s="8"/>
      <c r="AC21" s="8"/>
      <c r="AD21" s="8"/>
      <c r="AE21" s="8"/>
      <c r="AF21" s="8"/>
      <c r="AG21" s="8"/>
      <c r="AH21" s="8"/>
      <c r="AI21" s="8"/>
      <c r="AJ21" s="8"/>
      <c r="AK21" s="8"/>
      <c r="AL21" s="8"/>
      <c r="AM21" s="8"/>
      <c r="AN21" s="8"/>
      <c r="AO21" s="8"/>
      <c r="AP21" s="8"/>
      <c r="AQ21" s="8"/>
      <c r="AR21" s="8"/>
      <c r="AS21" s="8"/>
      <c r="AT21" s="8"/>
      <c r="AU21" s="8"/>
      <c r="AV21" s="8"/>
      <c r="AW21" s="8"/>
    </row>
    <row r="22" spans="1:49" s="6" customFormat="1" ht="15" customHeight="1">
      <c r="A22" s="188">
        <v>11</v>
      </c>
      <c r="B22" s="13" t="s">
        <v>31</v>
      </c>
      <c r="C22" s="19"/>
      <c r="D22" s="28" t="s">
        <v>30</v>
      </c>
      <c r="E22" s="249"/>
      <c r="F22" s="249"/>
      <c r="G22" s="250"/>
      <c r="H22" s="137"/>
      <c r="I22" s="137"/>
      <c r="J22" s="137"/>
      <c r="K22" s="137"/>
      <c r="L22" s="138"/>
      <c r="M22" s="107"/>
      <c r="N22" s="107"/>
      <c r="O22" s="108"/>
      <c r="P22" s="107"/>
      <c r="Q22" s="107"/>
      <c r="R22" s="107"/>
      <c r="S22" s="107"/>
      <c r="T22" s="107"/>
      <c r="U22" s="107"/>
      <c r="V22" s="107"/>
      <c r="W22" s="107"/>
      <c r="X22" s="107"/>
      <c r="Y22" s="107"/>
      <c r="Z22" s="107"/>
      <c r="AA22" s="8"/>
      <c r="AB22" s="8"/>
      <c r="AC22" s="8"/>
      <c r="AD22" s="8"/>
      <c r="AE22" s="8"/>
      <c r="AF22" s="8"/>
      <c r="AG22" s="8"/>
      <c r="AH22" s="8"/>
      <c r="AI22" s="8"/>
      <c r="AJ22" s="8"/>
      <c r="AK22" s="8"/>
      <c r="AL22" s="8"/>
      <c r="AM22" s="8"/>
      <c r="AN22" s="8"/>
      <c r="AO22" s="8"/>
      <c r="AP22" s="8"/>
      <c r="AQ22" s="8"/>
      <c r="AR22" s="8"/>
      <c r="AS22" s="8"/>
      <c r="AT22" s="8"/>
      <c r="AU22" s="8"/>
      <c r="AV22" s="8"/>
      <c r="AW22" s="8"/>
    </row>
    <row r="23" spans="1:49" s="6" customFormat="1" ht="14.25" customHeight="1">
      <c r="A23" s="189">
        <v>12</v>
      </c>
      <c r="B23" s="29" t="s">
        <v>32</v>
      </c>
      <c r="C23" s="30"/>
      <c r="D23" s="31" t="s">
        <v>33</v>
      </c>
      <c r="E23" s="253"/>
      <c r="F23" s="253"/>
      <c r="G23" s="254"/>
      <c r="H23" s="137"/>
      <c r="I23" s="137"/>
      <c r="J23" s="137"/>
      <c r="K23" s="137"/>
      <c r="L23" s="138"/>
      <c r="M23" s="107"/>
      <c r="N23" s="107"/>
      <c r="O23" s="109"/>
      <c r="P23" s="107"/>
      <c r="Q23" s="107"/>
      <c r="R23" s="107"/>
      <c r="S23" s="107"/>
      <c r="T23" s="107"/>
      <c r="U23" s="107"/>
      <c r="V23" s="107"/>
      <c r="W23" s="107"/>
      <c r="X23" s="107"/>
      <c r="Y23" s="107"/>
      <c r="Z23" s="107"/>
      <c r="AA23" s="8"/>
      <c r="AB23" s="8"/>
      <c r="AC23" s="8"/>
      <c r="AD23" s="8"/>
      <c r="AE23" s="8"/>
      <c r="AF23" s="8"/>
      <c r="AG23" s="8"/>
      <c r="AH23" s="8"/>
      <c r="AI23" s="8"/>
      <c r="AJ23" s="8"/>
      <c r="AK23" s="8"/>
      <c r="AL23" s="8"/>
      <c r="AM23" s="8"/>
      <c r="AN23" s="8"/>
      <c r="AO23" s="8"/>
      <c r="AP23" s="8"/>
      <c r="AQ23" s="8"/>
      <c r="AR23" s="8"/>
      <c r="AS23" s="8"/>
      <c r="AT23" s="8"/>
      <c r="AU23" s="8"/>
      <c r="AV23" s="8"/>
      <c r="AW23" s="8"/>
    </row>
    <row r="24" spans="1:49" s="6" customFormat="1" ht="14.25" customHeight="1">
      <c r="A24" s="190"/>
      <c r="B24" s="32"/>
      <c r="C24" s="16"/>
      <c r="D24" s="33" t="s">
        <v>34</v>
      </c>
      <c r="E24" s="253"/>
      <c r="F24" s="253"/>
      <c r="G24" s="254"/>
      <c r="H24" s="137"/>
      <c r="I24" s="137"/>
      <c r="J24" s="137"/>
      <c r="K24" s="137"/>
      <c r="L24" s="138"/>
      <c r="M24" s="107"/>
      <c r="N24" s="107"/>
      <c r="O24" s="107"/>
      <c r="P24" s="107"/>
      <c r="Q24" s="107"/>
      <c r="R24" s="107"/>
      <c r="S24" s="107"/>
      <c r="T24" s="107"/>
      <c r="U24" s="107"/>
      <c r="V24" s="107"/>
      <c r="W24" s="107"/>
      <c r="X24" s="107"/>
      <c r="Y24" s="107"/>
      <c r="Z24" s="107"/>
      <c r="AA24" s="8"/>
      <c r="AB24" s="8"/>
      <c r="AC24" s="8"/>
      <c r="AD24" s="8"/>
      <c r="AE24" s="8"/>
      <c r="AF24" s="8"/>
      <c r="AG24" s="8"/>
      <c r="AH24" s="8"/>
      <c r="AI24" s="8"/>
      <c r="AJ24" s="8"/>
      <c r="AK24" s="8"/>
      <c r="AL24" s="8"/>
      <c r="AM24" s="8"/>
      <c r="AN24" s="8"/>
      <c r="AO24" s="8"/>
      <c r="AP24" s="8"/>
      <c r="AQ24" s="8"/>
      <c r="AR24" s="8"/>
      <c r="AS24" s="8"/>
      <c r="AT24" s="8"/>
      <c r="AU24" s="8"/>
      <c r="AV24" s="8"/>
      <c r="AW24" s="8"/>
    </row>
    <row r="25" spans="1:49" s="6" customFormat="1" ht="15" customHeight="1" thickBot="1">
      <c r="A25" s="189">
        <v>13</v>
      </c>
      <c r="B25" s="263" t="s">
        <v>35</v>
      </c>
      <c r="C25" s="264"/>
      <c r="D25" s="265"/>
      <c r="E25" s="284"/>
      <c r="F25" s="285"/>
      <c r="G25" s="286"/>
      <c r="H25" s="137"/>
      <c r="I25" s="137"/>
      <c r="J25" s="137"/>
      <c r="K25" s="137"/>
      <c r="L25" s="138"/>
      <c r="M25" s="107"/>
      <c r="N25" s="107"/>
      <c r="O25" s="109"/>
      <c r="P25" s="107"/>
      <c r="Q25" s="107"/>
      <c r="R25" s="107"/>
      <c r="S25" s="107"/>
      <c r="T25" s="107"/>
      <c r="U25" s="107"/>
      <c r="V25" s="107"/>
      <c r="W25" s="107"/>
      <c r="X25" s="107"/>
      <c r="Y25" s="107"/>
      <c r="Z25" s="107"/>
      <c r="AA25" s="8"/>
      <c r="AB25" s="8"/>
      <c r="AC25" s="8"/>
      <c r="AD25" s="8"/>
      <c r="AE25" s="8"/>
      <c r="AF25" s="8"/>
      <c r="AG25" s="8"/>
      <c r="AH25" s="8"/>
      <c r="AI25" s="8"/>
      <c r="AJ25" s="8"/>
      <c r="AK25" s="8"/>
      <c r="AL25" s="8"/>
      <c r="AM25" s="8"/>
      <c r="AN25" s="8"/>
      <c r="AO25" s="8"/>
      <c r="AP25" s="8"/>
      <c r="AQ25" s="8"/>
      <c r="AR25" s="8"/>
      <c r="AS25" s="8"/>
      <c r="AT25" s="8"/>
      <c r="AU25" s="8"/>
      <c r="AV25" s="8"/>
      <c r="AW25" s="8"/>
    </row>
    <row r="26" spans="1:49" s="6" customFormat="1" ht="15.75" customHeight="1" thickTop="1" thickBot="1">
      <c r="A26" s="190"/>
      <c r="B26" s="266" t="s">
        <v>260</v>
      </c>
      <c r="C26" s="267"/>
      <c r="D26" s="267"/>
      <c r="E26" s="151"/>
      <c r="F26" s="152"/>
      <c r="G26" s="152"/>
      <c r="H26" s="137"/>
      <c r="I26" s="137"/>
      <c r="J26" s="137"/>
      <c r="K26" s="137"/>
      <c r="L26" s="138"/>
      <c r="M26" s="107"/>
      <c r="N26" s="107"/>
      <c r="O26" s="107"/>
      <c r="P26" s="107"/>
      <c r="Q26" s="107"/>
      <c r="R26" s="107"/>
      <c r="S26" s="107"/>
      <c r="T26" s="107"/>
      <c r="U26" s="107"/>
      <c r="V26" s="107"/>
      <c r="W26" s="107"/>
      <c r="X26" s="107"/>
      <c r="Y26" s="107"/>
      <c r="Z26" s="107"/>
      <c r="AA26" s="8"/>
      <c r="AB26" s="8"/>
      <c r="AC26" s="8"/>
      <c r="AD26" s="8"/>
      <c r="AE26" s="8"/>
      <c r="AF26" s="8"/>
      <c r="AG26" s="8"/>
      <c r="AH26" s="8"/>
      <c r="AI26" s="8"/>
      <c r="AJ26" s="8"/>
      <c r="AK26" s="8"/>
      <c r="AL26" s="8"/>
      <c r="AM26" s="8"/>
      <c r="AN26" s="8"/>
      <c r="AO26" s="8"/>
      <c r="AP26" s="8"/>
      <c r="AQ26" s="8"/>
      <c r="AR26" s="8"/>
      <c r="AS26" s="8"/>
      <c r="AT26" s="8"/>
      <c r="AU26" s="8"/>
      <c r="AV26" s="8"/>
      <c r="AW26" s="8"/>
    </row>
    <row r="27" spans="1:49" s="34" customFormat="1" ht="34.5" customHeight="1" thickTop="1" thickBot="1">
      <c r="A27" s="187">
        <v>14</v>
      </c>
      <c r="B27" s="236" t="s">
        <v>261</v>
      </c>
      <c r="C27" s="237"/>
      <c r="D27" s="237"/>
      <c r="E27" s="153"/>
      <c r="F27" s="154"/>
      <c r="G27" s="154"/>
      <c r="H27" s="155"/>
      <c r="I27" s="155"/>
      <c r="J27" s="155"/>
      <c r="K27" s="155"/>
      <c r="L27" s="138"/>
      <c r="M27" s="107"/>
      <c r="N27" s="107"/>
      <c r="O27" s="107"/>
      <c r="P27" s="107"/>
      <c r="Q27" s="107"/>
      <c r="R27" s="107"/>
      <c r="S27" s="107"/>
      <c r="T27" s="107"/>
      <c r="U27" s="107"/>
      <c r="V27" s="107"/>
      <c r="W27" s="107"/>
      <c r="X27" s="107"/>
      <c r="Y27" s="107"/>
      <c r="Z27" s="107"/>
      <c r="AA27" s="36"/>
      <c r="AB27" s="36"/>
      <c r="AC27" s="36"/>
      <c r="AD27" s="36"/>
      <c r="AE27" s="36"/>
      <c r="AF27" s="36"/>
      <c r="AG27" s="36"/>
      <c r="AH27" s="36"/>
      <c r="AI27" s="36"/>
      <c r="AJ27" s="36"/>
      <c r="AK27" s="36"/>
      <c r="AL27" s="36"/>
      <c r="AM27" s="36"/>
      <c r="AN27" s="36"/>
      <c r="AO27" s="36"/>
      <c r="AP27" s="36"/>
      <c r="AQ27" s="36"/>
      <c r="AR27" s="36"/>
      <c r="AS27" s="36"/>
      <c r="AT27" s="36"/>
      <c r="AU27" s="36"/>
      <c r="AV27" s="36"/>
      <c r="AW27" s="36"/>
    </row>
    <row r="28" spans="1:49" s="6" customFormat="1" ht="23.25" customHeight="1" thickTop="1" thickBot="1">
      <c r="A28" s="191">
        <v>15</v>
      </c>
      <c r="B28" s="261" t="str">
        <f>IF($E$27="Vinos exclusivamente","***** Por favor, pase a la pregunta No.17 *****",IF($E$27="Alimentos exclusivamente","¿Incluye carne o productos cárnicos? (elegir) ……………....…",IF($E$27="Alimentos y vinos","¿Incluye carne o productos cárnicos? (elegir) ……..………...","")))</f>
        <v/>
      </c>
      <c r="C28" s="262"/>
      <c r="D28" s="262"/>
      <c r="E28" s="151"/>
      <c r="F28" s="156"/>
      <c r="G28" s="156"/>
      <c r="H28" s="137"/>
      <c r="I28" s="137"/>
      <c r="J28" s="137"/>
      <c r="K28" s="137"/>
      <c r="L28" s="138"/>
      <c r="M28" s="107"/>
      <c r="N28" s="107"/>
      <c r="O28" s="107"/>
      <c r="P28" s="107"/>
      <c r="Q28" s="107"/>
      <c r="R28" s="107"/>
      <c r="S28" s="107"/>
      <c r="T28" s="107"/>
      <c r="U28" s="107"/>
      <c r="V28" s="107"/>
      <c r="W28" s="107"/>
      <c r="X28" s="107"/>
      <c r="Y28" s="107"/>
      <c r="Z28" s="107"/>
      <c r="AA28" s="8"/>
      <c r="AB28" s="8"/>
      <c r="AC28" s="8"/>
      <c r="AD28" s="8"/>
      <c r="AE28" s="8"/>
      <c r="AF28" s="8"/>
      <c r="AG28" s="8"/>
      <c r="AH28" s="8"/>
      <c r="AI28" s="8"/>
      <c r="AJ28" s="8"/>
      <c r="AK28" s="8"/>
      <c r="AL28" s="8"/>
      <c r="AM28" s="8"/>
      <c r="AN28" s="8"/>
      <c r="AO28" s="8"/>
      <c r="AP28" s="8"/>
      <c r="AQ28" s="8"/>
      <c r="AR28" s="8"/>
      <c r="AS28" s="8"/>
      <c r="AT28" s="8"/>
      <c r="AU28" s="8"/>
      <c r="AV28" s="8"/>
      <c r="AW28" s="8"/>
    </row>
    <row r="29" spans="1:49" s="6" customFormat="1" ht="50.25" customHeight="1" thickTop="1" thickBot="1">
      <c r="A29" s="192"/>
      <c r="B29" s="269" t="str">
        <f>IF(E28="SÍ","A la fecha ¿está su empresa homologada y autorizada para poder exportar productos a Japón?  (por favor seleccione) …………………...……...…………..….........",IF(E28="NO","Por favor, pase a la siguiente pregunta No.16",""))</f>
        <v/>
      </c>
      <c r="C29" s="270"/>
      <c r="D29" s="270"/>
      <c r="E29" s="291"/>
      <c r="F29" s="292"/>
      <c r="G29" s="293"/>
      <c r="H29" s="137"/>
      <c r="I29" s="137"/>
      <c r="J29" s="137"/>
      <c r="K29" s="137"/>
      <c r="L29" s="138"/>
      <c r="M29" s="107"/>
      <c r="N29" s="107"/>
      <c r="O29" s="107"/>
      <c r="P29" s="107"/>
      <c r="Q29" s="107"/>
      <c r="R29" s="107"/>
      <c r="S29" s="108" t="s">
        <v>253</v>
      </c>
      <c r="T29" s="107"/>
      <c r="U29" s="107"/>
      <c r="V29" s="107"/>
      <c r="W29" s="107"/>
      <c r="X29" s="107"/>
      <c r="Y29" s="107"/>
      <c r="Z29" s="107"/>
      <c r="AA29" s="8"/>
      <c r="AB29" s="8"/>
      <c r="AC29" s="8"/>
      <c r="AD29" s="8"/>
      <c r="AE29" s="8"/>
      <c r="AF29" s="8"/>
      <c r="AG29" s="8"/>
      <c r="AH29" s="8"/>
      <c r="AI29" s="8"/>
      <c r="AJ29" s="8"/>
      <c r="AK29" s="8"/>
      <c r="AL29" s="8"/>
      <c r="AM29" s="8"/>
      <c r="AN29" s="8"/>
      <c r="AO29" s="8"/>
      <c r="AP29" s="8"/>
      <c r="AQ29" s="8"/>
      <c r="AR29" s="8"/>
      <c r="AS29" s="8"/>
      <c r="AT29" s="8"/>
      <c r="AU29" s="8"/>
      <c r="AV29" s="8"/>
      <c r="AW29" s="8"/>
    </row>
    <row r="30" spans="1:49" s="6" customFormat="1" ht="34.5" customHeight="1" thickTop="1">
      <c r="A30" s="193"/>
      <c r="B30" s="40"/>
      <c r="C30" s="315" t="str">
        <f>IF(E29="Sí, figura en la lista de establecimientos reconocidos por el Ministerio de Agricultura japonés","Por favor escriba su Número de Registro:",IF(E29="No figura en la lista de establecimientos reconocidos por el Ministerio de Agricultura japonés","Por favor, pase a la siguiente pregunta",IF(E29="No figura en la lista de establecimientos reconocidos por el Ministerio de Agricultura japonés pero está en trámite","Por favor indique la fecha de inicio del trámite:","")))</f>
        <v/>
      </c>
      <c r="D30" s="316"/>
      <c r="E30" s="157"/>
      <c r="F30" s="158"/>
      <c r="G30" s="158"/>
      <c r="H30" s="137"/>
      <c r="I30" s="137"/>
      <c r="J30" s="137"/>
      <c r="K30" s="137"/>
      <c r="L30" s="138"/>
      <c r="M30" s="107"/>
      <c r="N30" s="107"/>
      <c r="O30" s="107"/>
      <c r="P30" s="107"/>
      <c r="Q30" s="107"/>
      <c r="R30" s="107"/>
      <c r="S30" s="108"/>
      <c r="T30" s="107"/>
      <c r="U30" s="107"/>
      <c r="V30" s="107"/>
      <c r="W30" s="107"/>
      <c r="X30" s="107"/>
      <c r="Y30" s="107"/>
      <c r="Z30" s="107"/>
      <c r="AA30" s="8"/>
      <c r="AB30" s="8"/>
      <c r="AC30" s="8"/>
      <c r="AD30" s="8"/>
      <c r="AE30" s="8"/>
      <c r="AF30" s="8"/>
      <c r="AG30" s="8"/>
      <c r="AH30" s="8"/>
      <c r="AI30" s="8"/>
      <c r="AJ30" s="8"/>
      <c r="AK30" s="8"/>
      <c r="AL30" s="8"/>
      <c r="AM30" s="8"/>
      <c r="AN30" s="8"/>
      <c r="AO30" s="8"/>
      <c r="AP30" s="8"/>
      <c r="AQ30" s="8"/>
      <c r="AR30" s="8"/>
      <c r="AS30" s="8"/>
      <c r="AT30" s="8"/>
      <c r="AU30" s="8"/>
      <c r="AV30" s="8"/>
      <c r="AW30" s="8"/>
    </row>
    <row r="31" spans="1:49" s="6" customFormat="1" ht="27" customHeight="1">
      <c r="A31" s="191">
        <v>16</v>
      </c>
      <c r="B31" s="38" t="str">
        <f>IF($E$27="Vinos exclusivamente","***** Por favor, pase a la pregunta No.17 *****",IF($E$27="Alimentos exclusivamente","Productos a presentar en la exposición:",IF($E$27="Alimentos y vinos","Productos alimenticios a presentar en la exposición:","")))</f>
        <v/>
      </c>
      <c r="C31" s="42"/>
      <c r="D31" s="43"/>
      <c r="E31" s="216" t="str">
        <f>IF($E$27="Vinos exclusivamente","",IF($E$27="Alimentos exclusivamente","Producto",IF($E$27="Alimentos y vinos","Producto","")))</f>
        <v/>
      </c>
      <c r="F31" s="217"/>
      <c r="G31" s="181" t="str">
        <f>IF($E$27="Vinos exclusivamente","",IF($E$27="Alimentos exclusivamente","Marca(s)",IF($E$27="Alimentos y vinos","Marca(s)","")))</f>
        <v/>
      </c>
      <c r="H31" s="216" t="str">
        <f>IF($E$27="Vinos exclusivamente","",IF($E$27="Alimentos exclusivamente","Otra información acerca del producto",IF($E$27="Alimentos y vinos","Otra información acerca del producto","")))</f>
        <v/>
      </c>
      <c r="I31" s="217"/>
      <c r="J31" s="137"/>
      <c r="K31" s="137"/>
      <c r="L31" s="138"/>
      <c r="M31" s="107"/>
      <c r="N31" s="107"/>
      <c r="O31" s="107"/>
      <c r="P31" s="107"/>
      <c r="Q31" s="107"/>
      <c r="R31" s="107"/>
      <c r="S31" s="108" t="s">
        <v>254</v>
      </c>
      <c r="T31" s="107"/>
      <c r="U31" s="107"/>
      <c r="V31" s="107"/>
      <c r="W31" s="107"/>
      <c r="X31" s="107"/>
      <c r="Y31" s="107"/>
      <c r="Z31" s="107"/>
      <c r="AA31" s="8"/>
      <c r="AB31" s="8"/>
      <c r="AC31" s="8"/>
      <c r="AD31" s="8"/>
      <c r="AE31" s="8"/>
      <c r="AF31" s="8"/>
      <c r="AG31" s="8"/>
      <c r="AH31" s="8"/>
      <c r="AI31" s="8"/>
      <c r="AJ31" s="8"/>
      <c r="AK31" s="8"/>
      <c r="AL31" s="8"/>
      <c r="AM31" s="8"/>
      <c r="AN31" s="8"/>
      <c r="AO31" s="8"/>
      <c r="AP31" s="8"/>
      <c r="AQ31" s="8"/>
      <c r="AR31" s="8"/>
      <c r="AS31" s="8"/>
      <c r="AT31" s="8"/>
      <c r="AU31" s="8"/>
      <c r="AV31" s="8"/>
      <c r="AW31" s="8"/>
    </row>
    <row r="32" spans="1:49" s="6" customFormat="1" ht="19.5" customHeight="1">
      <c r="A32" s="191"/>
      <c r="B32" s="45"/>
      <c r="C32" s="2"/>
      <c r="D32" s="46" t="s">
        <v>36</v>
      </c>
      <c r="E32" s="205"/>
      <c r="F32" s="206"/>
      <c r="G32" s="159"/>
      <c r="H32" s="205"/>
      <c r="I32" s="206"/>
      <c r="J32" s="137"/>
      <c r="K32" s="137"/>
      <c r="L32" s="138"/>
      <c r="M32" s="107"/>
      <c r="N32" s="107"/>
      <c r="O32" s="107"/>
      <c r="P32" s="107"/>
      <c r="Q32" s="107" t="s">
        <v>37</v>
      </c>
      <c r="R32" s="107"/>
      <c r="S32" s="108">
        <v>2010</v>
      </c>
      <c r="T32" s="107" t="s">
        <v>38</v>
      </c>
      <c r="U32" s="110" t="s">
        <v>39</v>
      </c>
      <c r="V32" s="107"/>
      <c r="W32" s="107"/>
      <c r="X32" s="107"/>
      <c r="Y32" s="107"/>
      <c r="Z32" s="107"/>
      <c r="AA32" s="8"/>
      <c r="AB32" s="8"/>
      <c r="AC32" s="8"/>
      <c r="AD32" s="8"/>
      <c r="AE32" s="8"/>
      <c r="AF32" s="8"/>
      <c r="AG32" s="8"/>
      <c r="AH32" s="8"/>
      <c r="AI32" s="8"/>
      <c r="AJ32" s="8"/>
      <c r="AK32" s="8"/>
      <c r="AL32" s="8"/>
      <c r="AM32" s="8"/>
      <c r="AN32" s="8"/>
      <c r="AO32" s="8"/>
      <c r="AP32" s="8"/>
      <c r="AQ32" s="8"/>
      <c r="AR32" s="8"/>
      <c r="AS32" s="8"/>
      <c r="AT32" s="8"/>
      <c r="AU32" s="8"/>
      <c r="AV32" s="8"/>
      <c r="AW32" s="8"/>
    </row>
    <row r="33" spans="1:49" s="6" customFormat="1" ht="19.5" customHeight="1">
      <c r="A33" s="192"/>
      <c r="B33" s="47"/>
      <c r="C33" s="2"/>
      <c r="D33" s="46" t="s">
        <v>40</v>
      </c>
      <c r="E33" s="205"/>
      <c r="F33" s="206"/>
      <c r="G33" s="159"/>
      <c r="H33" s="205"/>
      <c r="I33" s="206"/>
      <c r="J33" s="137"/>
      <c r="K33" s="137"/>
      <c r="L33" s="138"/>
      <c r="M33" s="107"/>
      <c r="N33" s="107"/>
      <c r="O33" s="107"/>
      <c r="P33" s="107"/>
      <c r="Q33" s="107" t="s">
        <v>41</v>
      </c>
      <c r="R33" s="107"/>
      <c r="S33" s="108">
        <v>2009</v>
      </c>
      <c r="T33" s="107" t="s">
        <v>42</v>
      </c>
      <c r="U33" s="110" t="s">
        <v>43</v>
      </c>
      <c r="V33" s="107"/>
      <c r="W33" s="107"/>
      <c r="X33" s="107"/>
      <c r="Y33" s="107"/>
      <c r="Z33" s="107"/>
      <c r="AA33" s="8"/>
      <c r="AB33" s="8"/>
      <c r="AC33" s="8"/>
      <c r="AD33" s="8"/>
      <c r="AE33" s="8"/>
      <c r="AF33" s="8"/>
      <c r="AG33" s="8"/>
      <c r="AH33" s="8"/>
      <c r="AI33" s="8"/>
      <c r="AJ33" s="8"/>
      <c r="AK33" s="8"/>
      <c r="AL33" s="8"/>
      <c r="AM33" s="8"/>
      <c r="AN33" s="8"/>
      <c r="AO33" s="8"/>
      <c r="AP33" s="8"/>
      <c r="AQ33" s="8"/>
      <c r="AR33" s="8"/>
      <c r="AS33" s="8"/>
      <c r="AT33" s="8"/>
      <c r="AU33" s="8"/>
      <c r="AV33" s="8"/>
      <c r="AW33" s="8"/>
    </row>
    <row r="34" spans="1:49" s="6" customFormat="1" ht="19.5" customHeight="1">
      <c r="A34" s="192"/>
      <c r="B34" s="47"/>
      <c r="C34" s="2"/>
      <c r="D34" s="46" t="s">
        <v>44</v>
      </c>
      <c r="E34" s="205"/>
      <c r="F34" s="206"/>
      <c r="G34" s="159"/>
      <c r="H34" s="205"/>
      <c r="I34" s="206"/>
      <c r="J34" s="137"/>
      <c r="K34" s="137"/>
      <c r="L34" s="138"/>
      <c r="M34" s="107"/>
      <c r="N34" s="107"/>
      <c r="O34" s="107"/>
      <c r="P34" s="107"/>
      <c r="Q34" s="107" t="s">
        <v>45</v>
      </c>
      <c r="R34" s="107"/>
      <c r="S34" s="108">
        <v>2008</v>
      </c>
      <c r="T34" s="107" t="s">
        <v>46</v>
      </c>
      <c r="U34" s="110" t="s">
        <v>47</v>
      </c>
      <c r="V34" s="107"/>
      <c r="W34" s="107"/>
      <c r="X34" s="107"/>
      <c r="Y34" s="107"/>
      <c r="Z34" s="107"/>
      <c r="AA34" s="8"/>
      <c r="AB34" s="8"/>
      <c r="AC34" s="8"/>
      <c r="AD34" s="8"/>
      <c r="AE34" s="8"/>
      <c r="AF34" s="8"/>
      <c r="AG34" s="8"/>
      <c r="AH34" s="8"/>
      <c r="AI34" s="8"/>
      <c r="AJ34" s="8"/>
      <c r="AK34" s="8"/>
      <c r="AL34" s="8"/>
      <c r="AM34" s="8"/>
      <c r="AN34" s="8"/>
      <c r="AO34" s="8"/>
      <c r="AP34" s="8"/>
      <c r="AQ34" s="8"/>
      <c r="AR34" s="8"/>
      <c r="AS34" s="8"/>
      <c r="AT34" s="8"/>
      <c r="AU34" s="8"/>
      <c r="AV34" s="8"/>
      <c r="AW34" s="8"/>
    </row>
    <row r="35" spans="1:49" s="6" customFormat="1" ht="19.5" customHeight="1">
      <c r="A35" s="192"/>
      <c r="B35" s="47"/>
      <c r="C35" s="2"/>
      <c r="D35" s="46" t="s">
        <v>48</v>
      </c>
      <c r="E35" s="205"/>
      <c r="F35" s="206"/>
      <c r="G35" s="159"/>
      <c r="H35" s="205"/>
      <c r="I35" s="206"/>
      <c r="J35" s="137"/>
      <c r="K35" s="137"/>
      <c r="L35" s="138"/>
      <c r="M35" s="107"/>
      <c r="N35" s="107"/>
      <c r="O35" s="107"/>
      <c r="P35" s="107"/>
      <c r="Q35" s="107" t="s">
        <v>49</v>
      </c>
      <c r="R35" s="107"/>
      <c r="S35" s="108">
        <v>2007</v>
      </c>
      <c r="T35" s="107" t="s">
        <v>50</v>
      </c>
      <c r="U35" s="110" t="s">
        <v>51</v>
      </c>
      <c r="V35" s="107"/>
      <c r="W35" s="107"/>
      <c r="X35" s="107"/>
      <c r="Y35" s="107"/>
      <c r="Z35" s="107"/>
      <c r="AA35" s="8"/>
      <c r="AB35" s="8"/>
      <c r="AC35" s="8"/>
      <c r="AD35" s="8"/>
      <c r="AE35" s="8"/>
      <c r="AF35" s="8"/>
      <c r="AG35" s="8"/>
      <c r="AH35" s="8"/>
      <c r="AI35" s="8"/>
      <c r="AJ35" s="8"/>
      <c r="AK35" s="8"/>
      <c r="AL35" s="8"/>
      <c r="AM35" s="8"/>
      <c r="AN35" s="8"/>
      <c r="AO35" s="8"/>
      <c r="AP35" s="8"/>
      <c r="AQ35" s="8"/>
      <c r="AR35" s="8"/>
      <c r="AS35" s="8"/>
      <c r="AT35" s="8"/>
      <c r="AU35" s="8"/>
      <c r="AV35" s="8"/>
      <c r="AW35" s="8"/>
    </row>
    <row r="36" spans="1:49" s="6" customFormat="1" ht="19.5" customHeight="1">
      <c r="A36" s="192"/>
      <c r="B36" s="47"/>
      <c r="C36" s="2"/>
      <c r="D36" s="46" t="s">
        <v>52</v>
      </c>
      <c r="E36" s="205"/>
      <c r="F36" s="206"/>
      <c r="G36" s="159"/>
      <c r="H36" s="205"/>
      <c r="I36" s="206"/>
      <c r="J36" s="137"/>
      <c r="K36" s="137"/>
      <c r="L36" s="138"/>
      <c r="M36" s="107"/>
      <c r="N36" s="107"/>
      <c r="O36" s="107"/>
      <c r="P36" s="107"/>
      <c r="Q36" s="107" t="s">
        <v>53</v>
      </c>
      <c r="R36" s="107"/>
      <c r="S36" s="108">
        <v>2006</v>
      </c>
      <c r="T36" s="107" t="s">
        <v>54</v>
      </c>
      <c r="U36" s="110" t="s">
        <v>55</v>
      </c>
      <c r="V36" s="107"/>
      <c r="W36" s="107"/>
      <c r="X36" s="107"/>
      <c r="Y36" s="107"/>
      <c r="Z36" s="107"/>
      <c r="AA36" s="8"/>
      <c r="AB36" s="8"/>
      <c r="AC36" s="8"/>
      <c r="AD36" s="8"/>
      <c r="AE36" s="8"/>
      <c r="AF36" s="8"/>
      <c r="AG36" s="8"/>
      <c r="AH36" s="8"/>
      <c r="AI36" s="8"/>
      <c r="AJ36" s="8"/>
      <c r="AK36" s="8"/>
      <c r="AL36" s="8"/>
      <c r="AM36" s="8"/>
      <c r="AN36" s="8"/>
      <c r="AO36" s="8"/>
      <c r="AP36" s="8"/>
      <c r="AQ36" s="8"/>
      <c r="AR36" s="8"/>
      <c r="AS36" s="8"/>
      <c r="AT36" s="8"/>
      <c r="AU36" s="8"/>
      <c r="AV36" s="8"/>
      <c r="AW36" s="8"/>
    </row>
    <row r="37" spans="1:49" s="6" customFormat="1" ht="19.5" customHeight="1">
      <c r="A37" s="192"/>
      <c r="B37" s="47"/>
      <c r="C37" s="2"/>
      <c r="D37" s="46" t="s">
        <v>56</v>
      </c>
      <c r="E37" s="205"/>
      <c r="F37" s="206"/>
      <c r="G37" s="159"/>
      <c r="H37" s="205"/>
      <c r="I37" s="206"/>
      <c r="J37" s="137"/>
      <c r="K37" s="137"/>
      <c r="L37" s="138"/>
      <c r="M37" s="107"/>
      <c r="N37" s="107"/>
      <c r="O37" s="107"/>
      <c r="P37" s="107"/>
      <c r="Q37" s="107" t="s">
        <v>57</v>
      </c>
      <c r="R37" s="107"/>
      <c r="S37" s="108">
        <v>2005</v>
      </c>
      <c r="T37" s="107" t="s">
        <v>58</v>
      </c>
      <c r="U37" s="110" t="s">
        <v>59</v>
      </c>
      <c r="V37" s="107"/>
      <c r="W37" s="107"/>
      <c r="X37" s="107"/>
      <c r="Y37" s="107"/>
      <c r="Z37" s="107"/>
      <c r="AA37" s="8"/>
      <c r="AB37" s="8"/>
      <c r="AC37" s="8"/>
      <c r="AD37" s="8"/>
      <c r="AE37" s="8"/>
      <c r="AF37" s="8"/>
      <c r="AG37" s="8"/>
      <c r="AH37" s="8"/>
      <c r="AI37" s="8"/>
      <c r="AJ37" s="8"/>
      <c r="AK37" s="8"/>
      <c r="AL37" s="8"/>
      <c r="AM37" s="8"/>
      <c r="AN37" s="8"/>
      <c r="AO37" s="8"/>
      <c r="AP37" s="8"/>
      <c r="AQ37" s="8"/>
      <c r="AR37" s="8"/>
      <c r="AS37" s="8"/>
      <c r="AT37" s="8"/>
      <c r="AU37" s="8"/>
      <c r="AV37" s="8"/>
      <c r="AW37" s="8"/>
    </row>
    <row r="38" spans="1:49" s="6" customFormat="1" ht="19.5" customHeight="1">
      <c r="A38" s="192"/>
      <c r="B38" s="47"/>
      <c r="C38" s="2"/>
      <c r="D38" s="46" t="s">
        <v>60</v>
      </c>
      <c r="E38" s="205"/>
      <c r="F38" s="206"/>
      <c r="G38" s="159"/>
      <c r="H38" s="205"/>
      <c r="I38" s="206"/>
      <c r="J38" s="137"/>
      <c r="K38" s="137"/>
      <c r="L38" s="138"/>
      <c r="M38" s="107"/>
      <c r="N38" s="107"/>
      <c r="O38" s="107"/>
      <c r="P38" s="107"/>
      <c r="Q38" s="107"/>
      <c r="R38" s="107"/>
      <c r="S38" s="108">
        <v>2004</v>
      </c>
      <c r="T38" s="107"/>
      <c r="U38" s="110" t="s">
        <v>61</v>
      </c>
      <c r="V38" s="107"/>
      <c r="W38" s="107"/>
      <c r="X38" s="107"/>
      <c r="Y38" s="107"/>
      <c r="Z38" s="107"/>
      <c r="AA38" s="8"/>
      <c r="AB38" s="8"/>
      <c r="AC38" s="8"/>
      <c r="AD38" s="8"/>
      <c r="AE38" s="8"/>
      <c r="AF38" s="8"/>
      <c r="AG38" s="8"/>
      <c r="AH38" s="8"/>
      <c r="AI38" s="8"/>
      <c r="AJ38" s="8"/>
      <c r="AK38" s="8"/>
      <c r="AL38" s="8"/>
      <c r="AM38" s="8"/>
      <c r="AN38" s="8"/>
      <c r="AO38" s="8"/>
      <c r="AP38" s="8"/>
      <c r="AQ38" s="8"/>
      <c r="AR38" s="8"/>
      <c r="AS38" s="8"/>
      <c r="AT38" s="8"/>
      <c r="AU38" s="8"/>
      <c r="AV38" s="8"/>
      <c r="AW38" s="8"/>
    </row>
    <row r="39" spans="1:49" s="6" customFormat="1" ht="19.5" customHeight="1">
      <c r="A39" s="192"/>
      <c r="B39" s="47"/>
      <c r="C39" s="2"/>
      <c r="D39" s="46" t="s">
        <v>62</v>
      </c>
      <c r="E39" s="205"/>
      <c r="F39" s="206"/>
      <c r="G39" s="159"/>
      <c r="H39" s="205"/>
      <c r="I39" s="206"/>
      <c r="J39" s="137"/>
      <c r="K39" s="137"/>
      <c r="L39" s="138"/>
      <c r="M39" s="107"/>
      <c r="N39" s="107"/>
      <c r="O39" s="107"/>
      <c r="P39" s="107"/>
      <c r="Q39" s="107"/>
      <c r="R39" s="107"/>
      <c r="S39" s="108">
        <v>2003</v>
      </c>
      <c r="T39" s="107"/>
      <c r="U39" s="107" t="s">
        <v>57</v>
      </c>
      <c r="V39" s="107"/>
      <c r="W39" s="107"/>
      <c r="X39" s="107"/>
      <c r="Y39" s="107"/>
      <c r="Z39" s="107"/>
      <c r="AA39" s="8"/>
      <c r="AB39" s="8"/>
      <c r="AC39" s="8"/>
      <c r="AD39" s="8"/>
      <c r="AE39" s="8"/>
      <c r="AF39" s="8"/>
      <c r="AG39" s="8"/>
      <c r="AH39" s="8"/>
      <c r="AI39" s="8"/>
      <c r="AJ39" s="8"/>
      <c r="AK39" s="8"/>
      <c r="AL39" s="8"/>
      <c r="AM39" s="8"/>
      <c r="AN39" s="8"/>
      <c r="AO39" s="8"/>
      <c r="AP39" s="8"/>
      <c r="AQ39" s="8"/>
      <c r="AR39" s="8"/>
      <c r="AS39" s="8"/>
      <c r="AT39" s="8"/>
      <c r="AU39" s="8"/>
      <c r="AV39" s="8"/>
      <c r="AW39" s="8"/>
    </row>
    <row r="40" spans="1:49" s="6" customFormat="1" ht="19.5" customHeight="1">
      <c r="A40" s="192"/>
      <c r="B40" s="47"/>
      <c r="C40" s="2"/>
      <c r="D40" s="46" t="s">
        <v>63</v>
      </c>
      <c r="E40" s="205"/>
      <c r="F40" s="206"/>
      <c r="G40" s="159"/>
      <c r="H40" s="205"/>
      <c r="I40" s="206"/>
      <c r="J40" s="137"/>
      <c r="K40" s="137"/>
      <c r="L40" s="138"/>
      <c r="M40" s="107"/>
      <c r="N40" s="107"/>
      <c r="O40" s="107"/>
      <c r="P40" s="107"/>
      <c r="Q40" s="107"/>
      <c r="R40" s="107"/>
      <c r="S40" s="108">
        <v>2002</v>
      </c>
      <c r="T40" s="107"/>
      <c r="U40" s="110"/>
      <c r="V40" s="107"/>
      <c r="W40" s="107"/>
      <c r="X40" s="107"/>
      <c r="Y40" s="107"/>
      <c r="Z40" s="107"/>
      <c r="AA40" s="8"/>
      <c r="AB40" s="8"/>
      <c r="AC40" s="8"/>
      <c r="AD40" s="8"/>
      <c r="AE40" s="8"/>
      <c r="AF40" s="8"/>
      <c r="AG40" s="8"/>
      <c r="AH40" s="8"/>
      <c r="AI40" s="8"/>
      <c r="AJ40" s="8"/>
      <c r="AK40" s="8"/>
      <c r="AL40" s="8"/>
      <c r="AM40" s="8"/>
      <c r="AN40" s="8"/>
      <c r="AO40" s="8"/>
      <c r="AP40" s="8"/>
      <c r="AQ40" s="8"/>
      <c r="AR40" s="8"/>
      <c r="AS40" s="8"/>
      <c r="AT40" s="8"/>
      <c r="AU40" s="8"/>
      <c r="AV40" s="8"/>
      <c r="AW40" s="8"/>
    </row>
    <row r="41" spans="1:49" s="6" customFormat="1" ht="19.5" customHeight="1">
      <c r="A41" s="193"/>
      <c r="B41" s="47"/>
      <c r="C41" s="2"/>
      <c r="D41" s="46" t="s">
        <v>64</v>
      </c>
      <c r="E41" s="205"/>
      <c r="F41" s="206"/>
      <c r="G41" s="159"/>
      <c r="H41" s="205"/>
      <c r="I41" s="206"/>
      <c r="J41" s="137"/>
      <c r="K41" s="137"/>
      <c r="L41" s="138"/>
      <c r="M41" s="107"/>
      <c r="N41" s="107"/>
      <c r="O41" s="107"/>
      <c r="P41" s="107"/>
      <c r="Q41" s="107"/>
      <c r="R41" s="107"/>
      <c r="S41" s="108">
        <v>2001</v>
      </c>
      <c r="T41" s="107"/>
      <c r="U41" s="110"/>
      <c r="V41" s="107"/>
      <c r="W41" s="107"/>
      <c r="X41" s="107"/>
      <c r="Y41" s="107"/>
      <c r="Z41" s="107"/>
      <c r="AA41" s="8"/>
      <c r="AB41" s="8"/>
      <c r="AC41" s="8"/>
      <c r="AD41" s="8"/>
      <c r="AE41" s="8"/>
      <c r="AF41" s="8"/>
      <c r="AG41" s="8"/>
      <c r="AH41" s="8"/>
      <c r="AI41" s="8"/>
      <c r="AJ41" s="8"/>
      <c r="AK41" s="8"/>
      <c r="AL41" s="8"/>
      <c r="AM41" s="8"/>
      <c r="AN41" s="8"/>
      <c r="AO41" s="8"/>
      <c r="AP41" s="8"/>
      <c r="AQ41" s="8"/>
      <c r="AR41" s="8"/>
      <c r="AS41" s="8"/>
      <c r="AT41" s="8"/>
      <c r="AU41" s="8"/>
      <c r="AV41" s="8"/>
      <c r="AW41" s="8"/>
    </row>
    <row r="42" spans="1:49" s="6" customFormat="1" ht="31.5" customHeight="1">
      <c r="A42" s="191">
        <v>17</v>
      </c>
      <c r="B42" s="246" t="str">
        <f>IF($E$27="Vinos exclusivamente","Lista de vinos a presentar en la exposición",IF($E$27="Alimentos exclusivamente","***** Por favor, pase a la pregunta No.18 *****",IF($E$27="Alimentos y vinos","Lista de vinos a presentar en la exposición","")))</f>
        <v/>
      </c>
      <c r="C42" s="247"/>
      <c r="D42" s="248"/>
      <c r="E42" s="182" t="str">
        <f>IF($E$27="Vinos exclusivamente","Marca",IF($E$27="Alimentos exclusivamente","",IF($E$27="Alimentos y vinos","Marca","")))</f>
        <v/>
      </c>
      <c r="F42" s="183" t="str">
        <f>IF($E$27="Vinos exclusivamente","Tipo/Color del vino (elija por favor)",IF($E$27="Alimentos exclusivamente","",IF($E$27="Alimentos y vinos","Tipo/Color del vino (elija por favor)","")))</f>
        <v/>
      </c>
      <c r="G42" s="184" t="str">
        <f>IF($E$27="Vinos exclusivamente","Añada (elija por favor)",IF($E$27="Alimentos exclusivamente","",IF($E$27="Alimentos y vinos","Añada (elija por favor)","")))</f>
        <v/>
      </c>
      <c r="H42" s="184" t="str">
        <f>IF($E$27="Vinos exclusivamente","Categoría  (elija por favor)",IF($E$27="Alimentos exclusivamente","",IF($E$27="Alimentos y vinos","Categoría  (elija por favor)","")))</f>
        <v/>
      </c>
      <c r="I42" s="182" t="str">
        <f>IF($E$27="Vinos exclusivamente","Región del vino (texto libre)",IF($E$27="Alimentos exclusivamente","",IF($E$27="Alimentos y vinos","Región del vino (texto libre)","")))</f>
        <v/>
      </c>
      <c r="J42" s="183" t="str">
        <f>IF($E$27="Vinos exclusivamente","Envejecimiento (elija por favor)",IF($E$27="Alimentos exclusivamente","",IF($E$27="Alimentos y vinos","Envejecimiento (elija por favor)","")))</f>
        <v/>
      </c>
      <c r="K42" s="182" t="str">
        <f>IF($E$27="Vinos exclusivamente","Tipo(s) de uva",IF($E$27="Alimentos exclusivamente","",IF($E$27="Alimentos y vinos","Tipo(s) de uva","")))</f>
        <v/>
      </c>
      <c r="L42" s="185" t="str">
        <f>IF($E$27="Vinos exclusivamente","Otra información (texto libre)",IF($E$27="Alimentos exclusivamente","",IF($E$27="Alimentos y vinos","Otra información (texto libre)","")))</f>
        <v/>
      </c>
      <c r="M42" s="111"/>
      <c r="N42" s="112"/>
      <c r="O42" s="107"/>
      <c r="P42" s="107"/>
      <c r="Q42" s="107"/>
      <c r="R42" s="107"/>
      <c r="S42" s="108" t="s">
        <v>65</v>
      </c>
      <c r="T42" s="107"/>
      <c r="U42" s="110"/>
      <c r="V42" s="107"/>
      <c r="W42" s="107"/>
      <c r="X42" s="107"/>
      <c r="Y42" s="107"/>
      <c r="Z42" s="107"/>
      <c r="AA42" s="8"/>
      <c r="AB42" s="8"/>
      <c r="AC42" s="8"/>
      <c r="AD42" s="8"/>
      <c r="AE42" s="8"/>
      <c r="AF42" s="8"/>
      <c r="AG42" s="8"/>
      <c r="AH42" s="8"/>
      <c r="AI42" s="8"/>
      <c r="AJ42" s="8"/>
      <c r="AK42" s="8"/>
      <c r="AL42" s="8"/>
      <c r="AM42" s="8"/>
      <c r="AN42" s="8"/>
      <c r="AO42" s="8"/>
      <c r="AP42" s="8"/>
      <c r="AQ42" s="8"/>
      <c r="AR42" s="8"/>
      <c r="AS42" s="8"/>
      <c r="AT42" s="8"/>
      <c r="AU42" s="8"/>
      <c r="AV42" s="8"/>
      <c r="AW42" s="8"/>
    </row>
    <row r="43" spans="1:49" s="6" customFormat="1" ht="19.5" customHeight="1">
      <c r="A43" s="192"/>
      <c r="B43" s="47"/>
      <c r="C43" s="2"/>
      <c r="D43" s="46" t="s">
        <v>36</v>
      </c>
      <c r="E43" s="160"/>
      <c r="F43" s="161"/>
      <c r="G43" s="162"/>
      <c r="H43" s="161"/>
      <c r="I43" s="163"/>
      <c r="J43" s="161"/>
      <c r="K43" s="164"/>
      <c r="L43" s="144"/>
      <c r="M43" s="107"/>
      <c r="N43" s="107"/>
      <c r="O43" s="107"/>
      <c r="P43" s="107"/>
      <c r="Q43" s="107"/>
      <c r="R43" s="107"/>
      <c r="S43" s="108"/>
      <c r="T43" s="107"/>
      <c r="U43" s="107"/>
      <c r="V43" s="107"/>
      <c r="W43" s="107"/>
      <c r="X43" s="107"/>
      <c r="Y43" s="107"/>
      <c r="Z43" s="107"/>
      <c r="AA43" s="8"/>
      <c r="AB43" s="8"/>
      <c r="AC43" s="8"/>
      <c r="AD43" s="8"/>
      <c r="AE43" s="8"/>
      <c r="AF43" s="8"/>
      <c r="AG43" s="8"/>
      <c r="AH43" s="8"/>
      <c r="AI43" s="8"/>
      <c r="AJ43" s="8"/>
      <c r="AK43" s="8"/>
      <c r="AL43" s="8"/>
      <c r="AM43" s="8"/>
      <c r="AN43" s="8"/>
      <c r="AO43" s="8"/>
      <c r="AP43" s="8"/>
      <c r="AQ43" s="8"/>
      <c r="AR43" s="8"/>
      <c r="AS43" s="8"/>
      <c r="AT43" s="8"/>
      <c r="AU43" s="8"/>
      <c r="AV43" s="8"/>
      <c r="AW43" s="8"/>
    </row>
    <row r="44" spans="1:49" s="6" customFormat="1" ht="19.5" customHeight="1">
      <c r="A44" s="192"/>
      <c r="B44" s="47"/>
      <c r="C44" s="2"/>
      <c r="D44" s="46" t="s">
        <v>40</v>
      </c>
      <c r="E44" s="160"/>
      <c r="F44" s="161"/>
      <c r="G44" s="162"/>
      <c r="H44" s="161"/>
      <c r="I44" s="163"/>
      <c r="J44" s="161"/>
      <c r="K44" s="164"/>
      <c r="L44" s="144"/>
      <c r="M44" s="107"/>
      <c r="N44" s="107"/>
      <c r="O44" s="107"/>
      <c r="P44" s="107"/>
      <c r="Q44" s="107"/>
      <c r="R44" s="107"/>
      <c r="S44" s="108"/>
      <c r="T44" s="107"/>
      <c r="U44" s="107"/>
      <c r="V44" s="107"/>
      <c r="W44" s="107"/>
      <c r="X44" s="107"/>
      <c r="Y44" s="107"/>
      <c r="Z44" s="107"/>
      <c r="AA44" s="8"/>
      <c r="AB44" s="8"/>
      <c r="AC44" s="8"/>
      <c r="AD44" s="8"/>
      <c r="AE44" s="8"/>
      <c r="AF44" s="8"/>
      <c r="AG44" s="8"/>
      <c r="AH44" s="8"/>
      <c r="AI44" s="8"/>
      <c r="AJ44" s="8"/>
      <c r="AK44" s="8"/>
      <c r="AL44" s="8"/>
      <c r="AM44" s="8"/>
      <c r="AN44" s="8"/>
      <c r="AO44" s="8"/>
      <c r="AP44" s="8"/>
      <c r="AQ44" s="8"/>
      <c r="AR44" s="8"/>
      <c r="AS44" s="8"/>
      <c r="AT44" s="8"/>
      <c r="AU44" s="8"/>
      <c r="AV44" s="8"/>
      <c r="AW44" s="8"/>
    </row>
    <row r="45" spans="1:49" s="6" customFormat="1" ht="19.5" customHeight="1">
      <c r="A45" s="192"/>
      <c r="B45" s="47"/>
      <c r="C45" s="2"/>
      <c r="D45" s="46" t="s">
        <v>44</v>
      </c>
      <c r="E45" s="160"/>
      <c r="F45" s="161"/>
      <c r="G45" s="162"/>
      <c r="H45" s="161"/>
      <c r="I45" s="163"/>
      <c r="J45" s="161"/>
      <c r="K45" s="164"/>
      <c r="L45" s="144"/>
      <c r="M45" s="107"/>
      <c r="N45" s="107"/>
      <c r="O45" s="107"/>
      <c r="P45" s="107"/>
      <c r="Q45" s="107"/>
      <c r="R45" s="107"/>
      <c r="S45" s="107"/>
      <c r="T45" s="107"/>
      <c r="U45" s="107"/>
      <c r="V45" s="107"/>
      <c r="W45" s="107"/>
      <c r="X45" s="107"/>
      <c r="Y45" s="107"/>
      <c r="Z45" s="107"/>
      <c r="AA45" s="8"/>
      <c r="AB45" s="8"/>
      <c r="AC45" s="8"/>
      <c r="AD45" s="8"/>
      <c r="AE45" s="8"/>
      <c r="AF45" s="8"/>
      <c r="AG45" s="8"/>
      <c r="AH45" s="8"/>
      <c r="AI45" s="8"/>
      <c r="AJ45" s="8"/>
      <c r="AK45" s="8"/>
      <c r="AL45" s="8"/>
      <c r="AM45" s="8"/>
      <c r="AN45" s="8"/>
      <c r="AO45" s="8"/>
      <c r="AP45" s="8"/>
      <c r="AQ45" s="8"/>
      <c r="AR45" s="8"/>
      <c r="AS45" s="8"/>
      <c r="AT45" s="8"/>
      <c r="AU45" s="8"/>
      <c r="AV45" s="8"/>
      <c r="AW45" s="8"/>
    </row>
    <row r="46" spans="1:49" s="6" customFormat="1" ht="19.5" customHeight="1">
      <c r="A46" s="192"/>
      <c r="B46" s="47"/>
      <c r="C46" s="2"/>
      <c r="D46" s="46" t="s">
        <v>48</v>
      </c>
      <c r="E46" s="160"/>
      <c r="F46" s="161"/>
      <c r="G46" s="162"/>
      <c r="H46" s="161"/>
      <c r="I46" s="163"/>
      <c r="J46" s="161"/>
      <c r="K46" s="164"/>
      <c r="L46" s="144"/>
      <c r="M46" s="107"/>
      <c r="N46" s="107"/>
      <c r="O46" s="107"/>
      <c r="P46" s="107"/>
      <c r="Q46" s="107"/>
      <c r="R46" s="107"/>
      <c r="S46" s="107"/>
      <c r="T46" s="107"/>
      <c r="U46" s="107"/>
      <c r="V46" s="107"/>
      <c r="W46" s="107"/>
      <c r="X46" s="107"/>
      <c r="Y46" s="107"/>
      <c r="Z46" s="107"/>
      <c r="AA46" s="8"/>
      <c r="AB46" s="8"/>
      <c r="AC46" s="8"/>
      <c r="AD46" s="8"/>
      <c r="AE46" s="8"/>
      <c r="AF46" s="8"/>
      <c r="AG46" s="8"/>
      <c r="AH46" s="8"/>
      <c r="AI46" s="8"/>
      <c r="AJ46" s="8"/>
      <c r="AK46" s="8"/>
      <c r="AL46" s="8"/>
      <c r="AM46" s="8"/>
      <c r="AN46" s="8"/>
      <c r="AO46" s="8"/>
      <c r="AP46" s="8"/>
      <c r="AQ46" s="8"/>
      <c r="AR46" s="8"/>
      <c r="AS46" s="8"/>
      <c r="AT46" s="8"/>
      <c r="AU46" s="8"/>
      <c r="AV46" s="8"/>
      <c r="AW46" s="8"/>
    </row>
    <row r="47" spans="1:49" s="6" customFormat="1" ht="19.5" customHeight="1">
      <c r="A47" s="192"/>
      <c r="B47" s="47"/>
      <c r="C47" s="2"/>
      <c r="D47" s="46" t="s">
        <v>52</v>
      </c>
      <c r="E47" s="160"/>
      <c r="F47" s="161"/>
      <c r="G47" s="162"/>
      <c r="H47" s="161"/>
      <c r="I47" s="163"/>
      <c r="J47" s="161"/>
      <c r="K47" s="164"/>
      <c r="L47" s="144"/>
      <c r="M47" s="107"/>
      <c r="N47" s="107"/>
      <c r="O47" s="107"/>
      <c r="P47" s="107"/>
      <c r="Q47" s="107"/>
      <c r="R47" s="107"/>
      <c r="S47" s="107"/>
      <c r="T47" s="107"/>
      <c r="U47" s="107"/>
      <c r="V47" s="107"/>
      <c r="W47" s="107"/>
      <c r="X47" s="107"/>
      <c r="Y47" s="107"/>
      <c r="Z47" s="107"/>
      <c r="AA47" s="8"/>
      <c r="AB47" s="8"/>
      <c r="AC47" s="8"/>
      <c r="AD47" s="8"/>
      <c r="AE47" s="8"/>
      <c r="AF47" s="8"/>
      <c r="AG47" s="8"/>
      <c r="AH47" s="8"/>
      <c r="AI47" s="8"/>
      <c r="AJ47" s="8"/>
      <c r="AK47" s="8"/>
      <c r="AL47" s="8"/>
      <c r="AM47" s="8"/>
      <c r="AN47" s="8"/>
      <c r="AO47" s="8"/>
      <c r="AP47" s="8"/>
      <c r="AQ47" s="8"/>
      <c r="AR47" s="8"/>
      <c r="AS47" s="8"/>
      <c r="AT47" s="8"/>
      <c r="AU47" s="8"/>
      <c r="AV47" s="8"/>
      <c r="AW47" s="8"/>
    </row>
    <row r="48" spans="1:49" s="6" customFormat="1" ht="19.5" customHeight="1">
      <c r="A48" s="192"/>
      <c r="B48" s="47"/>
      <c r="C48" s="2"/>
      <c r="D48" s="46" t="s">
        <v>56</v>
      </c>
      <c r="E48" s="160"/>
      <c r="F48" s="161"/>
      <c r="G48" s="162"/>
      <c r="H48" s="161"/>
      <c r="I48" s="163"/>
      <c r="J48" s="161"/>
      <c r="K48" s="164"/>
      <c r="L48" s="144"/>
      <c r="M48" s="107"/>
      <c r="N48" s="107"/>
      <c r="O48" s="107"/>
      <c r="P48" s="107"/>
      <c r="Q48" s="107"/>
      <c r="R48" s="107"/>
      <c r="S48" s="107"/>
      <c r="T48" s="107"/>
      <c r="U48" s="107"/>
      <c r="V48" s="107"/>
      <c r="W48" s="107"/>
      <c r="X48" s="107"/>
      <c r="Y48" s="107"/>
      <c r="Z48" s="107"/>
      <c r="AA48" s="8"/>
      <c r="AB48" s="8"/>
      <c r="AC48" s="8"/>
      <c r="AD48" s="8"/>
      <c r="AE48" s="8"/>
      <c r="AF48" s="8"/>
      <c r="AG48" s="8"/>
      <c r="AH48" s="8"/>
      <c r="AI48" s="8"/>
      <c r="AJ48" s="8"/>
      <c r="AK48" s="8"/>
      <c r="AL48" s="8"/>
      <c r="AM48" s="8"/>
      <c r="AN48" s="8"/>
      <c r="AO48" s="8"/>
      <c r="AP48" s="8"/>
      <c r="AQ48" s="8"/>
      <c r="AR48" s="8"/>
      <c r="AS48" s="8"/>
      <c r="AT48" s="8"/>
      <c r="AU48" s="8"/>
      <c r="AV48" s="8"/>
      <c r="AW48" s="8"/>
    </row>
    <row r="49" spans="1:49" s="6" customFormat="1" ht="19.5" customHeight="1">
      <c r="A49" s="192"/>
      <c r="B49" s="47"/>
      <c r="C49" s="2"/>
      <c r="D49" s="46" t="s">
        <v>60</v>
      </c>
      <c r="E49" s="160"/>
      <c r="F49" s="161"/>
      <c r="G49" s="162"/>
      <c r="H49" s="161"/>
      <c r="I49" s="163"/>
      <c r="J49" s="161"/>
      <c r="K49" s="164"/>
      <c r="L49" s="144"/>
      <c r="M49" s="107"/>
      <c r="N49" s="107"/>
      <c r="O49" s="107"/>
      <c r="P49" s="107"/>
      <c r="Q49" s="107"/>
      <c r="R49" s="107"/>
      <c r="S49" s="107"/>
      <c r="T49" s="107"/>
      <c r="U49" s="107"/>
      <c r="V49" s="107"/>
      <c r="W49" s="107"/>
      <c r="X49" s="107"/>
      <c r="Y49" s="107"/>
      <c r="Z49" s="107"/>
      <c r="AA49" s="8"/>
      <c r="AB49" s="8"/>
      <c r="AC49" s="8"/>
      <c r="AD49" s="8"/>
      <c r="AE49" s="8"/>
      <c r="AF49" s="8"/>
      <c r="AG49" s="8"/>
      <c r="AH49" s="8"/>
      <c r="AI49" s="8"/>
      <c r="AJ49" s="8"/>
      <c r="AK49" s="8"/>
      <c r="AL49" s="8"/>
      <c r="AM49" s="8"/>
      <c r="AN49" s="8"/>
      <c r="AO49" s="8"/>
      <c r="AP49" s="8"/>
      <c r="AQ49" s="8"/>
      <c r="AR49" s="8"/>
      <c r="AS49" s="8"/>
      <c r="AT49" s="8"/>
      <c r="AU49" s="8"/>
      <c r="AV49" s="8"/>
      <c r="AW49" s="8"/>
    </row>
    <row r="50" spans="1:49" s="6" customFormat="1" ht="19.5" customHeight="1">
      <c r="A50" s="192"/>
      <c r="B50" s="47"/>
      <c r="C50" s="2"/>
      <c r="D50" s="46" t="s">
        <v>62</v>
      </c>
      <c r="E50" s="160"/>
      <c r="F50" s="161"/>
      <c r="G50" s="162"/>
      <c r="H50" s="161"/>
      <c r="I50" s="163"/>
      <c r="J50" s="161"/>
      <c r="K50" s="164"/>
      <c r="L50" s="144"/>
      <c r="M50" s="107"/>
      <c r="N50" s="107"/>
      <c r="O50" s="107"/>
      <c r="P50" s="107"/>
      <c r="Q50" s="107"/>
      <c r="R50" s="107"/>
      <c r="S50" s="107"/>
      <c r="T50" s="107"/>
      <c r="U50" s="107"/>
      <c r="V50" s="107"/>
      <c r="W50" s="107"/>
      <c r="X50" s="107"/>
      <c r="Y50" s="107"/>
      <c r="Z50" s="107"/>
      <c r="AA50" s="8"/>
      <c r="AB50" s="8"/>
      <c r="AC50" s="8"/>
      <c r="AD50" s="8"/>
      <c r="AE50" s="8"/>
      <c r="AF50" s="8"/>
      <c r="AG50" s="8"/>
      <c r="AH50" s="8"/>
      <c r="AI50" s="8"/>
      <c r="AJ50" s="8"/>
      <c r="AK50" s="8"/>
      <c r="AL50" s="8"/>
      <c r="AM50" s="8"/>
      <c r="AN50" s="8"/>
      <c r="AO50" s="8"/>
      <c r="AP50" s="8"/>
      <c r="AQ50" s="8"/>
      <c r="AR50" s="8"/>
      <c r="AS50" s="8"/>
      <c r="AT50" s="8"/>
      <c r="AU50" s="8"/>
      <c r="AV50" s="8"/>
      <c r="AW50" s="8"/>
    </row>
    <row r="51" spans="1:49" s="6" customFormat="1" ht="19.5" customHeight="1">
      <c r="A51" s="192"/>
      <c r="B51" s="47"/>
      <c r="C51" s="2"/>
      <c r="D51" s="46" t="s">
        <v>63</v>
      </c>
      <c r="E51" s="160"/>
      <c r="F51" s="161"/>
      <c r="G51" s="162"/>
      <c r="H51" s="161"/>
      <c r="I51" s="163"/>
      <c r="J51" s="161"/>
      <c r="K51" s="164"/>
      <c r="L51" s="144"/>
      <c r="M51" s="107"/>
      <c r="N51" s="107"/>
      <c r="O51" s="107"/>
      <c r="P51" s="107"/>
      <c r="Q51" s="107"/>
      <c r="R51" s="107"/>
      <c r="S51" s="107"/>
      <c r="T51" s="107"/>
      <c r="U51" s="107"/>
      <c r="V51" s="107"/>
      <c r="W51" s="107"/>
      <c r="X51" s="107"/>
      <c r="Y51" s="107"/>
      <c r="Z51" s="107"/>
      <c r="AA51" s="8"/>
      <c r="AB51" s="8"/>
      <c r="AC51" s="8"/>
      <c r="AD51" s="8"/>
      <c r="AE51" s="8"/>
      <c r="AF51" s="8"/>
      <c r="AG51" s="8"/>
      <c r="AH51" s="8"/>
      <c r="AI51" s="8"/>
      <c r="AJ51" s="8"/>
      <c r="AK51" s="8"/>
      <c r="AL51" s="8"/>
      <c r="AM51" s="8"/>
      <c r="AN51" s="8"/>
      <c r="AO51" s="8"/>
      <c r="AP51" s="8"/>
      <c r="AQ51" s="8"/>
      <c r="AR51" s="8"/>
      <c r="AS51" s="8"/>
      <c r="AT51" s="8"/>
      <c r="AU51" s="8"/>
      <c r="AV51" s="8"/>
      <c r="AW51" s="8"/>
    </row>
    <row r="52" spans="1:49" s="6" customFormat="1" ht="19.5" customHeight="1" thickBot="1">
      <c r="A52" s="192"/>
      <c r="B52" s="47"/>
      <c r="C52" s="2"/>
      <c r="D52" s="46" t="s">
        <v>64</v>
      </c>
      <c r="E52" s="160"/>
      <c r="F52" s="161"/>
      <c r="G52" s="162"/>
      <c r="H52" s="161"/>
      <c r="I52" s="163"/>
      <c r="J52" s="161"/>
      <c r="K52" s="164"/>
      <c r="L52" s="144"/>
      <c r="M52" s="107"/>
      <c r="N52" s="107"/>
      <c r="O52" s="107"/>
      <c r="P52" s="107"/>
      <c r="Q52" s="107"/>
      <c r="R52" s="107"/>
      <c r="S52" s="107"/>
      <c r="T52" s="107"/>
      <c r="U52" s="107"/>
      <c r="V52" s="107"/>
      <c r="W52" s="107"/>
      <c r="X52" s="107"/>
      <c r="Y52" s="107"/>
      <c r="Z52" s="107"/>
      <c r="AA52" s="8"/>
      <c r="AB52" s="8"/>
      <c r="AC52" s="8"/>
      <c r="AD52" s="8"/>
      <c r="AE52" s="8"/>
      <c r="AF52" s="8"/>
      <c r="AG52" s="8"/>
      <c r="AH52" s="8"/>
      <c r="AI52" s="8"/>
      <c r="AJ52" s="8"/>
      <c r="AK52" s="8"/>
      <c r="AL52" s="8"/>
      <c r="AM52" s="8"/>
      <c r="AN52" s="8"/>
      <c r="AO52" s="8"/>
      <c r="AP52" s="8"/>
      <c r="AQ52" s="8"/>
      <c r="AR52" s="8"/>
      <c r="AS52" s="8"/>
      <c r="AT52" s="8"/>
      <c r="AU52" s="8"/>
      <c r="AV52" s="8"/>
      <c r="AW52" s="8"/>
    </row>
    <row r="53" spans="1:49" s="6" customFormat="1" ht="34.5" customHeight="1" thickTop="1" thickBot="1">
      <c r="A53" s="189">
        <v>18</v>
      </c>
      <c r="B53" s="210" t="s">
        <v>66</v>
      </c>
      <c r="C53" s="211"/>
      <c r="D53" s="212"/>
      <c r="E53" s="165"/>
      <c r="F53" s="166"/>
      <c r="G53" s="167"/>
      <c r="H53" s="137"/>
      <c r="I53" s="137"/>
      <c r="J53" s="137"/>
      <c r="K53" s="137"/>
      <c r="L53" s="137"/>
      <c r="M53" s="107"/>
      <c r="N53" s="107"/>
      <c r="O53" s="107"/>
      <c r="P53" s="107"/>
      <c r="Q53" s="107"/>
      <c r="R53" s="107"/>
      <c r="S53" s="107"/>
      <c r="T53" s="107"/>
      <c r="U53" s="107"/>
      <c r="V53" s="107"/>
      <c r="W53" s="107"/>
      <c r="X53" s="107"/>
      <c r="Y53" s="107"/>
      <c r="Z53" s="107"/>
      <c r="AA53" s="8"/>
      <c r="AB53" s="8"/>
      <c r="AC53" s="8"/>
      <c r="AD53" s="8"/>
      <c r="AE53" s="8"/>
      <c r="AF53" s="8"/>
      <c r="AG53" s="8"/>
      <c r="AH53" s="8"/>
      <c r="AI53" s="8"/>
      <c r="AJ53" s="8"/>
      <c r="AK53" s="8"/>
      <c r="AL53" s="8"/>
      <c r="AM53" s="8"/>
      <c r="AN53" s="8"/>
      <c r="AO53" s="8"/>
      <c r="AP53" s="8"/>
      <c r="AQ53" s="8"/>
      <c r="AR53" s="8"/>
      <c r="AS53" s="8"/>
      <c r="AT53" s="8"/>
      <c r="AU53" s="8"/>
      <c r="AV53" s="8"/>
      <c r="AW53" s="8"/>
    </row>
    <row r="54" spans="1:49" s="6" customFormat="1" ht="34.5" customHeight="1" thickTop="1">
      <c r="A54" s="191"/>
      <c r="B54" s="207" t="s">
        <v>263</v>
      </c>
      <c r="C54" s="208"/>
      <c r="D54" s="209"/>
      <c r="E54" s="294"/>
      <c r="F54" s="295"/>
      <c r="G54" s="296"/>
      <c r="H54" s="137"/>
      <c r="I54" s="137"/>
      <c r="J54" s="137"/>
      <c r="K54" s="137"/>
      <c r="L54" s="137"/>
      <c r="M54" s="107"/>
      <c r="N54" s="107"/>
      <c r="O54" s="107"/>
      <c r="P54" s="107"/>
      <c r="Q54" s="107"/>
      <c r="R54" s="107"/>
      <c r="S54" s="107"/>
      <c r="T54" s="107"/>
      <c r="U54" s="107"/>
      <c r="V54" s="107"/>
      <c r="W54" s="107"/>
      <c r="X54" s="107"/>
      <c r="Y54" s="107"/>
      <c r="Z54" s="107"/>
      <c r="AA54" s="8"/>
      <c r="AB54" s="8"/>
      <c r="AC54" s="8"/>
      <c r="AD54" s="8"/>
      <c r="AE54" s="8"/>
      <c r="AF54" s="8"/>
      <c r="AG54" s="8"/>
      <c r="AH54" s="8"/>
      <c r="AI54" s="8"/>
      <c r="AJ54" s="8"/>
      <c r="AK54" s="8"/>
      <c r="AL54" s="8"/>
      <c r="AM54" s="8"/>
      <c r="AN54" s="8"/>
      <c r="AO54" s="8"/>
      <c r="AP54" s="8"/>
      <c r="AQ54" s="8"/>
      <c r="AR54" s="8"/>
      <c r="AS54" s="8"/>
      <c r="AT54" s="8"/>
      <c r="AU54" s="8"/>
      <c r="AV54" s="8"/>
      <c r="AW54" s="8"/>
    </row>
    <row r="55" spans="1:49" s="6" customFormat="1" ht="14.25" customHeight="1">
      <c r="A55" s="189">
        <v>19</v>
      </c>
      <c r="B55" s="196" t="s">
        <v>67</v>
      </c>
      <c r="C55" s="197"/>
      <c r="D55" s="198"/>
      <c r="E55" s="213"/>
      <c r="F55" s="213"/>
      <c r="G55" s="213"/>
      <c r="H55" s="137"/>
      <c r="I55" s="137"/>
      <c r="J55" s="137"/>
      <c r="K55" s="137"/>
      <c r="L55" s="138"/>
      <c r="M55" s="107"/>
      <c r="N55" s="107"/>
      <c r="O55" s="107"/>
      <c r="P55" s="107"/>
      <c r="Q55" s="107"/>
      <c r="R55" s="107"/>
      <c r="S55" s="107"/>
      <c r="T55" s="107"/>
      <c r="U55" s="107"/>
      <c r="V55" s="107"/>
      <c r="W55" s="107"/>
      <c r="X55" s="107"/>
      <c r="Y55" s="107"/>
      <c r="Z55" s="107"/>
      <c r="AA55" s="8"/>
      <c r="AB55" s="8"/>
      <c r="AC55" s="8"/>
      <c r="AD55" s="8"/>
      <c r="AE55" s="8"/>
      <c r="AF55" s="8"/>
      <c r="AG55" s="8"/>
      <c r="AH55" s="8"/>
      <c r="AI55" s="8"/>
      <c r="AJ55" s="8"/>
      <c r="AK55" s="8"/>
      <c r="AL55" s="8"/>
      <c r="AM55" s="8"/>
      <c r="AN55" s="8"/>
      <c r="AO55" s="8"/>
      <c r="AP55" s="8"/>
      <c r="AQ55" s="8"/>
      <c r="AR55" s="8"/>
      <c r="AS55" s="8"/>
      <c r="AT55" s="8"/>
      <c r="AU55" s="8"/>
      <c r="AV55" s="8"/>
      <c r="AW55" s="8"/>
    </row>
    <row r="56" spans="1:49" s="6" customFormat="1" ht="14.25" customHeight="1">
      <c r="A56" s="191"/>
      <c r="B56" s="199"/>
      <c r="C56" s="200"/>
      <c r="D56" s="201"/>
      <c r="E56" s="214"/>
      <c r="F56" s="214"/>
      <c r="G56" s="214"/>
      <c r="H56" s="137"/>
      <c r="I56" s="137"/>
      <c r="J56" s="137"/>
      <c r="K56" s="137"/>
      <c r="L56" s="138"/>
      <c r="M56" s="107"/>
      <c r="N56" s="107"/>
      <c r="O56" s="107"/>
      <c r="P56" s="107"/>
      <c r="Q56" s="107"/>
      <c r="R56" s="113" t="s">
        <v>255</v>
      </c>
      <c r="S56" s="113" t="s">
        <v>68</v>
      </c>
      <c r="T56" s="113" t="s">
        <v>256</v>
      </c>
      <c r="U56" s="113" t="s">
        <v>69</v>
      </c>
      <c r="V56" s="114" t="s">
        <v>257</v>
      </c>
      <c r="W56" s="114" t="s">
        <v>70</v>
      </c>
      <c r="X56" s="107"/>
      <c r="Y56" s="107"/>
      <c r="Z56" s="107"/>
      <c r="AA56" s="8"/>
      <c r="AB56" s="8"/>
      <c r="AC56" s="8"/>
      <c r="AD56" s="8"/>
      <c r="AE56" s="8"/>
      <c r="AF56" s="8"/>
      <c r="AG56" s="8"/>
      <c r="AH56" s="8"/>
      <c r="AI56" s="8"/>
      <c r="AJ56" s="8"/>
      <c r="AK56" s="8"/>
      <c r="AL56" s="8"/>
      <c r="AM56" s="8"/>
      <c r="AN56" s="8"/>
      <c r="AO56" s="8"/>
      <c r="AP56" s="8"/>
      <c r="AQ56" s="8"/>
      <c r="AR56" s="8"/>
      <c r="AS56" s="8"/>
      <c r="AT56" s="8"/>
      <c r="AU56" s="8"/>
      <c r="AV56" s="8"/>
      <c r="AW56" s="8"/>
    </row>
    <row r="57" spans="1:49" s="6" customFormat="1" ht="14.25" customHeight="1">
      <c r="A57" s="191"/>
      <c r="B57" s="199"/>
      <c r="C57" s="200"/>
      <c r="D57" s="201"/>
      <c r="E57" s="214"/>
      <c r="F57" s="214"/>
      <c r="G57" s="214"/>
      <c r="H57" s="137"/>
      <c r="I57" s="137"/>
      <c r="J57" s="137"/>
      <c r="K57" s="137"/>
      <c r="L57" s="138"/>
      <c r="M57" s="107"/>
      <c r="N57" s="107"/>
      <c r="O57" s="107"/>
      <c r="P57" s="107"/>
      <c r="Q57" s="107"/>
      <c r="R57" s="113" t="s">
        <v>71</v>
      </c>
      <c r="S57" s="115"/>
      <c r="T57" s="115"/>
      <c r="U57" s="115"/>
      <c r="V57" s="115"/>
      <c r="W57" s="115"/>
      <c r="X57" s="107"/>
      <c r="Y57" s="107"/>
      <c r="Z57" s="107"/>
      <c r="AA57" s="8"/>
      <c r="AB57" s="8"/>
      <c r="AC57" s="8"/>
      <c r="AD57" s="8"/>
      <c r="AE57" s="8"/>
      <c r="AF57" s="8"/>
      <c r="AG57" s="8"/>
      <c r="AH57" s="8"/>
      <c r="AI57" s="8"/>
      <c r="AJ57" s="8"/>
      <c r="AK57" s="8"/>
      <c r="AL57" s="8"/>
      <c r="AM57" s="8"/>
      <c r="AN57" s="8"/>
      <c r="AO57" s="8"/>
      <c r="AP57" s="8"/>
      <c r="AQ57" s="8"/>
      <c r="AR57" s="8"/>
      <c r="AS57" s="8"/>
      <c r="AT57" s="8"/>
      <c r="AU57" s="8"/>
      <c r="AV57" s="8"/>
      <c r="AW57" s="8"/>
    </row>
    <row r="58" spans="1:49" s="6" customFormat="1" ht="14.25" customHeight="1">
      <c r="A58" s="191"/>
      <c r="B58" s="199"/>
      <c r="C58" s="200"/>
      <c r="D58" s="201"/>
      <c r="E58" s="214"/>
      <c r="F58" s="214"/>
      <c r="G58" s="214"/>
      <c r="H58" s="137"/>
      <c r="I58" s="137"/>
      <c r="J58" s="137"/>
      <c r="K58" s="137"/>
      <c r="L58" s="138"/>
      <c r="M58" s="107"/>
      <c r="N58" s="107"/>
      <c r="O58" s="107"/>
      <c r="P58" s="107"/>
      <c r="Q58" s="107"/>
      <c r="R58" s="113" t="s">
        <v>72</v>
      </c>
      <c r="S58" s="115"/>
      <c r="T58" s="115"/>
      <c r="U58" s="115"/>
      <c r="V58" s="115"/>
      <c r="W58" s="115"/>
      <c r="X58" s="107"/>
      <c r="Y58" s="107"/>
      <c r="Z58" s="107"/>
      <c r="AA58" s="8"/>
      <c r="AB58" s="8"/>
      <c r="AC58" s="8"/>
      <c r="AD58" s="8"/>
      <c r="AE58" s="8"/>
      <c r="AF58" s="8"/>
      <c r="AG58" s="8"/>
      <c r="AH58" s="8"/>
      <c r="AI58" s="8"/>
      <c r="AJ58" s="8"/>
      <c r="AK58" s="8"/>
      <c r="AL58" s="8"/>
      <c r="AM58" s="8"/>
      <c r="AN58" s="8"/>
      <c r="AO58" s="8"/>
      <c r="AP58" s="8"/>
      <c r="AQ58" s="8"/>
      <c r="AR58" s="8"/>
      <c r="AS58" s="8"/>
      <c r="AT58" s="8"/>
      <c r="AU58" s="8"/>
      <c r="AV58" s="8"/>
      <c r="AW58" s="8"/>
    </row>
    <row r="59" spans="1:49" s="6" customFormat="1" ht="14.25" customHeight="1">
      <c r="A59" s="191"/>
      <c r="B59" s="199"/>
      <c r="C59" s="200"/>
      <c r="D59" s="201"/>
      <c r="E59" s="214"/>
      <c r="F59" s="214"/>
      <c r="G59" s="214"/>
      <c r="H59" s="137"/>
      <c r="I59" s="137"/>
      <c r="J59" s="137"/>
      <c r="K59" s="137"/>
      <c r="L59" s="138"/>
      <c r="M59" s="107"/>
      <c r="N59" s="107"/>
      <c r="O59" s="107"/>
      <c r="P59" s="107"/>
      <c r="Q59" s="107"/>
      <c r="R59" s="113" t="s">
        <v>73</v>
      </c>
      <c r="S59" s="115"/>
      <c r="T59" s="115"/>
      <c r="U59" s="115"/>
      <c r="V59" s="115"/>
      <c r="W59" s="115"/>
      <c r="X59" s="107"/>
      <c r="Y59" s="107"/>
      <c r="Z59" s="107"/>
      <c r="AA59" s="8"/>
      <c r="AB59" s="8"/>
      <c r="AC59" s="8"/>
      <c r="AD59" s="8"/>
      <c r="AE59" s="8"/>
      <c r="AF59" s="8"/>
      <c r="AG59" s="8"/>
      <c r="AH59" s="8"/>
      <c r="AI59" s="8"/>
      <c r="AJ59" s="8"/>
      <c r="AK59" s="8"/>
      <c r="AL59" s="8"/>
      <c r="AM59" s="8"/>
      <c r="AN59" s="8"/>
      <c r="AO59" s="8"/>
      <c r="AP59" s="8"/>
      <c r="AQ59" s="8"/>
      <c r="AR59" s="8"/>
      <c r="AS59" s="8"/>
      <c r="AT59" s="8"/>
      <c r="AU59" s="8"/>
      <c r="AV59" s="8"/>
      <c r="AW59" s="8"/>
    </row>
    <row r="60" spans="1:49" s="6" customFormat="1" ht="14.25" customHeight="1">
      <c r="A60" s="191"/>
      <c r="B60" s="199"/>
      <c r="C60" s="200"/>
      <c r="D60" s="201"/>
      <c r="E60" s="214"/>
      <c r="F60" s="214"/>
      <c r="G60" s="214"/>
      <c r="H60" s="137"/>
      <c r="I60" s="137"/>
      <c r="J60" s="137"/>
      <c r="K60" s="137"/>
      <c r="L60" s="138"/>
      <c r="M60" s="107"/>
      <c r="N60" s="107"/>
      <c r="O60" s="107"/>
      <c r="P60" s="107"/>
      <c r="Q60" s="107"/>
      <c r="R60" s="113" t="s">
        <v>74</v>
      </c>
      <c r="S60" s="115"/>
      <c r="T60" s="115"/>
      <c r="U60" s="115"/>
      <c r="V60" s="115"/>
      <c r="W60" s="115"/>
      <c r="X60" s="107"/>
      <c r="Y60" s="107"/>
      <c r="Z60" s="107"/>
      <c r="AA60" s="8"/>
      <c r="AB60" s="8"/>
      <c r="AC60" s="8"/>
      <c r="AD60" s="8"/>
      <c r="AE60" s="8"/>
      <c r="AF60" s="8"/>
      <c r="AG60" s="8"/>
      <c r="AH60" s="8"/>
      <c r="AI60" s="8"/>
      <c r="AJ60" s="8"/>
      <c r="AK60" s="8"/>
      <c r="AL60" s="8"/>
      <c r="AM60" s="8"/>
      <c r="AN60" s="8"/>
      <c r="AO60" s="8"/>
      <c r="AP60" s="8"/>
      <c r="AQ60" s="8"/>
      <c r="AR60" s="8"/>
      <c r="AS60" s="8"/>
      <c r="AT60" s="8"/>
      <c r="AU60" s="8"/>
      <c r="AV60" s="8"/>
      <c r="AW60" s="8"/>
    </row>
    <row r="61" spans="1:49" s="6" customFormat="1" ht="15" customHeight="1" thickBot="1">
      <c r="A61" s="190"/>
      <c r="B61" s="202"/>
      <c r="C61" s="203"/>
      <c r="D61" s="204"/>
      <c r="E61" s="215"/>
      <c r="F61" s="215"/>
      <c r="G61" s="214"/>
      <c r="H61" s="137"/>
      <c r="I61" s="137"/>
      <c r="J61" s="137"/>
      <c r="K61" s="137"/>
      <c r="L61" s="138"/>
      <c r="M61" s="107"/>
      <c r="N61" s="107"/>
      <c r="O61" s="107"/>
      <c r="P61" s="107"/>
      <c r="Q61" s="107"/>
      <c r="R61" s="113"/>
      <c r="S61" s="115"/>
      <c r="T61" s="115"/>
      <c r="U61" s="115"/>
      <c r="V61" s="115"/>
      <c r="W61" s="115"/>
      <c r="X61" s="107"/>
      <c r="Y61" s="107"/>
      <c r="Z61" s="107"/>
      <c r="AA61" s="8"/>
      <c r="AB61" s="8"/>
      <c r="AC61" s="8"/>
      <c r="AD61" s="8"/>
      <c r="AE61" s="8"/>
      <c r="AF61" s="8"/>
      <c r="AG61" s="8"/>
      <c r="AH61" s="8"/>
      <c r="AI61" s="8"/>
      <c r="AJ61" s="8"/>
      <c r="AK61" s="8"/>
      <c r="AL61" s="8"/>
      <c r="AM61" s="8"/>
      <c r="AN61" s="8"/>
      <c r="AO61" s="8"/>
      <c r="AP61" s="8"/>
      <c r="AQ61" s="8"/>
      <c r="AR61" s="8"/>
      <c r="AS61" s="8"/>
      <c r="AT61" s="8"/>
      <c r="AU61" s="8"/>
      <c r="AV61" s="8"/>
      <c r="AW61" s="8"/>
    </row>
    <row r="62" spans="1:49" s="6" customFormat="1" ht="32.25" customHeight="1" thickTop="1" thickBot="1">
      <c r="A62" s="189">
        <v>20</v>
      </c>
      <c r="B62" s="210" t="s">
        <v>264</v>
      </c>
      <c r="C62" s="211"/>
      <c r="D62" s="212"/>
      <c r="E62" s="168"/>
      <c r="F62" s="169"/>
      <c r="G62" s="170"/>
      <c r="H62" s="137"/>
      <c r="I62" s="137"/>
      <c r="J62" s="137"/>
      <c r="K62" s="137"/>
      <c r="L62" s="138"/>
      <c r="M62" s="107"/>
      <c r="N62" s="107"/>
      <c r="O62" s="107"/>
      <c r="P62" s="107"/>
      <c r="Q62" s="107"/>
      <c r="R62" s="113"/>
      <c r="S62" s="115"/>
      <c r="T62" s="115"/>
      <c r="U62" s="115"/>
      <c r="V62" s="115"/>
      <c r="W62" s="115"/>
      <c r="X62" s="107"/>
      <c r="Y62" s="107"/>
      <c r="Z62" s="107"/>
      <c r="AA62" s="8"/>
      <c r="AB62" s="8"/>
      <c r="AC62" s="8"/>
      <c r="AD62" s="8"/>
      <c r="AE62" s="8"/>
      <c r="AF62" s="8"/>
      <c r="AG62" s="8"/>
      <c r="AH62" s="8"/>
      <c r="AI62" s="8"/>
      <c r="AJ62" s="8"/>
      <c r="AK62" s="8"/>
      <c r="AL62" s="8"/>
      <c r="AM62" s="8"/>
      <c r="AN62" s="8"/>
      <c r="AO62" s="8"/>
      <c r="AP62" s="8"/>
      <c r="AQ62" s="8"/>
      <c r="AR62" s="8"/>
      <c r="AS62" s="8"/>
      <c r="AT62" s="8"/>
      <c r="AU62" s="8"/>
      <c r="AV62" s="8"/>
      <c r="AW62" s="8"/>
    </row>
    <row r="63" spans="1:49" s="6" customFormat="1" ht="15" customHeight="1" thickTop="1">
      <c r="A63" s="191"/>
      <c r="B63" s="271" t="s">
        <v>75</v>
      </c>
      <c r="C63" s="272"/>
      <c r="D63" s="273"/>
      <c r="E63" s="213"/>
      <c r="F63" s="213"/>
      <c r="G63" s="268"/>
      <c r="H63" s="137"/>
      <c r="I63" s="137"/>
      <c r="J63" s="137"/>
      <c r="K63" s="137"/>
      <c r="L63" s="138"/>
      <c r="M63" s="107"/>
      <c r="N63" s="107"/>
      <c r="O63" s="107"/>
      <c r="P63" s="107"/>
      <c r="Q63" s="107"/>
      <c r="R63" s="113"/>
      <c r="S63" s="115"/>
      <c r="T63" s="115"/>
      <c r="U63" s="115"/>
      <c r="V63" s="115"/>
      <c r="W63" s="115"/>
      <c r="X63" s="107"/>
      <c r="Y63" s="107"/>
      <c r="Z63" s="107"/>
      <c r="AA63" s="8"/>
      <c r="AB63" s="8"/>
      <c r="AC63" s="8"/>
      <c r="AD63" s="8"/>
      <c r="AE63" s="8"/>
      <c r="AF63" s="8"/>
      <c r="AG63" s="8"/>
      <c r="AH63" s="8"/>
      <c r="AI63" s="8"/>
      <c r="AJ63" s="8"/>
      <c r="AK63" s="8"/>
      <c r="AL63" s="8"/>
      <c r="AM63" s="8"/>
      <c r="AN63" s="8"/>
      <c r="AO63" s="8"/>
      <c r="AP63" s="8"/>
      <c r="AQ63" s="8"/>
      <c r="AR63" s="8"/>
      <c r="AS63" s="8"/>
      <c r="AT63" s="8"/>
      <c r="AU63" s="8"/>
      <c r="AV63" s="8"/>
      <c r="AW63" s="8"/>
    </row>
    <row r="64" spans="1:49" s="6" customFormat="1" ht="14.25" customHeight="1">
      <c r="A64" s="191"/>
      <c r="B64" s="271"/>
      <c r="C64" s="272"/>
      <c r="D64" s="273"/>
      <c r="E64" s="214"/>
      <c r="F64" s="214"/>
      <c r="G64" s="268"/>
      <c r="H64" s="137"/>
      <c r="I64" s="137"/>
      <c r="J64" s="137"/>
      <c r="K64" s="137"/>
      <c r="L64" s="138"/>
      <c r="M64" s="107"/>
      <c r="N64" s="107"/>
      <c r="O64" s="107"/>
      <c r="P64" s="107"/>
      <c r="Q64" s="107"/>
      <c r="R64" s="113"/>
      <c r="S64" s="115"/>
      <c r="T64" s="115"/>
      <c r="U64" s="115"/>
      <c r="V64" s="115"/>
      <c r="W64" s="115"/>
      <c r="X64" s="107"/>
      <c r="Y64" s="107"/>
      <c r="Z64" s="107"/>
      <c r="AA64" s="8"/>
      <c r="AB64" s="8"/>
      <c r="AC64" s="8"/>
      <c r="AD64" s="8"/>
      <c r="AE64" s="8"/>
      <c r="AF64" s="8"/>
      <c r="AG64" s="8"/>
      <c r="AH64" s="8"/>
      <c r="AI64" s="8"/>
      <c r="AJ64" s="8"/>
      <c r="AK64" s="8"/>
      <c r="AL64" s="8"/>
      <c r="AM64" s="8"/>
      <c r="AN64" s="8"/>
      <c r="AO64" s="8"/>
      <c r="AP64" s="8"/>
      <c r="AQ64" s="8"/>
      <c r="AR64" s="8"/>
      <c r="AS64" s="8"/>
      <c r="AT64" s="8"/>
      <c r="AU64" s="8"/>
      <c r="AV64" s="8"/>
      <c r="AW64" s="8"/>
    </row>
    <row r="65" spans="1:49" s="6" customFormat="1" ht="14.25" customHeight="1">
      <c r="A65" s="191"/>
      <c r="B65" s="271"/>
      <c r="C65" s="272"/>
      <c r="D65" s="273"/>
      <c r="E65" s="214"/>
      <c r="F65" s="214"/>
      <c r="G65" s="268"/>
      <c r="H65" s="137"/>
      <c r="I65" s="137"/>
      <c r="J65" s="137"/>
      <c r="K65" s="137"/>
      <c r="L65" s="138"/>
      <c r="M65" s="107"/>
      <c r="N65" s="107"/>
      <c r="O65" s="107"/>
      <c r="P65" s="107"/>
      <c r="Q65" s="107"/>
      <c r="R65" s="113"/>
      <c r="S65" s="115"/>
      <c r="T65" s="115"/>
      <c r="U65" s="115"/>
      <c r="V65" s="115"/>
      <c r="W65" s="115"/>
      <c r="X65" s="107"/>
      <c r="Y65" s="107"/>
      <c r="Z65" s="107"/>
      <c r="AA65" s="8"/>
      <c r="AB65" s="8"/>
      <c r="AC65" s="8"/>
      <c r="AD65" s="8"/>
      <c r="AE65" s="8"/>
      <c r="AF65" s="8"/>
      <c r="AG65" s="8"/>
      <c r="AH65" s="8"/>
      <c r="AI65" s="8"/>
      <c r="AJ65" s="8"/>
      <c r="AK65" s="8"/>
      <c r="AL65" s="8"/>
      <c r="AM65" s="8"/>
      <c r="AN65" s="8"/>
      <c r="AO65" s="8"/>
      <c r="AP65" s="8"/>
      <c r="AQ65" s="8"/>
      <c r="AR65" s="8"/>
      <c r="AS65" s="8"/>
      <c r="AT65" s="8"/>
      <c r="AU65" s="8"/>
      <c r="AV65" s="8"/>
      <c r="AW65" s="8"/>
    </row>
    <row r="66" spans="1:49" s="6" customFormat="1" ht="14.25" customHeight="1">
      <c r="A66" s="191"/>
      <c r="B66" s="271"/>
      <c r="C66" s="272"/>
      <c r="D66" s="273"/>
      <c r="E66" s="214"/>
      <c r="F66" s="214"/>
      <c r="G66" s="268"/>
      <c r="H66" s="137"/>
      <c r="I66" s="137"/>
      <c r="J66" s="137"/>
      <c r="K66" s="137"/>
      <c r="L66" s="138"/>
      <c r="M66" s="107"/>
      <c r="N66" s="107"/>
      <c r="O66" s="107"/>
      <c r="P66" s="107"/>
      <c r="Q66" s="107"/>
      <c r="R66" s="113"/>
      <c r="S66" s="115"/>
      <c r="T66" s="115"/>
      <c r="U66" s="115"/>
      <c r="V66" s="115"/>
      <c r="W66" s="115"/>
      <c r="X66" s="107"/>
      <c r="Y66" s="107"/>
      <c r="Z66" s="107"/>
      <c r="AA66" s="8"/>
      <c r="AB66" s="8"/>
      <c r="AC66" s="8"/>
      <c r="AD66" s="8"/>
      <c r="AE66" s="8"/>
      <c r="AF66" s="8"/>
      <c r="AG66" s="8"/>
      <c r="AH66" s="8"/>
      <c r="AI66" s="8"/>
      <c r="AJ66" s="8"/>
      <c r="AK66" s="8"/>
      <c r="AL66" s="8"/>
      <c r="AM66" s="8"/>
      <c r="AN66" s="8"/>
      <c r="AO66" s="8"/>
      <c r="AP66" s="8"/>
      <c r="AQ66" s="8"/>
      <c r="AR66" s="8"/>
      <c r="AS66" s="8"/>
      <c r="AT66" s="8"/>
      <c r="AU66" s="8"/>
      <c r="AV66" s="8"/>
      <c r="AW66" s="8"/>
    </row>
    <row r="67" spans="1:49" s="6" customFormat="1" ht="14.25" customHeight="1">
      <c r="A67" s="190"/>
      <c r="B67" s="274"/>
      <c r="C67" s="275"/>
      <c r="D67" s="276"/>
      <c r="E67" s="268"/>
      <c r="F67" s="268"/>
      <c r="G67" s="268"/>
      <c r="H67" s="137"/>
      <c r="I67" s="137"/>
      <c r="J67" s="137"/>
      <c r="K67" s="137"/>
      <c r="L67" s="138"/>
      <c r="M67" s="107"/>
      <c r="N67" s="107"/>
      <c r="O67" s="107"/>
      <c r="P67" s="107"/>
      <c r="Q67" s="107"/>
      <c r="R67" s="113"/>
      <c r="S67" s="115"/>
      <c r="T67" s="115"/>
      <c r="U67" s="115"/>
      <c r="V67" s="115"/>
      <c r="W67" s="115"/>
      <c r="X67" s="107"/>
      <c r="Y67" s="107"/>
      <c r="Z67" s="107"/>
      <c r="AA67" s="8"/>
      <c r="AB67" s="8"/>
      <c r="AC67" s="8"/>
      <c r="AD67" s="8"/>
      <c r="AE67" s="8"/>
      <c r="AF67" s="8"/>
      <c r="AG67" s="8"/>
      <c r="AH67" s="8"/>
      <c r="AI67" s="8"/>
      <c r="AJ67" s="8"/>
      <c r="AK67" s="8"/>
      <c r="AL67" s="8"/>
      <c r="AM67" s="8"/>
      <c r="AN67" s="8"/>
      <c r="AO67" s="8"/>
      <c r="AP67" s="8"/>
      <c r="AQ67" s="8"/>
      <c r="AR67" s="8"/>
      <c r="AS67" s="8"/>
      <c r="AT67" s="8"/>
      <c r="AU67" s="8"/>
      <c r="AV67" s="8"/>
      <c r="AW67" s="8"/>
    </row>
    <row r="68" spans="1:49" s="6" customFormat="1" ht="14.25" customHeight="1" thickBot="1">
      <c r="A68" s="188">
        <v>21</v>
      </c>
      <c r="B68" s="332" t="s">
        <v>76</v>
      </c>
      <c r="C68" s="332"/>
      <c r="D68" s="332"/>
      <c r="E68" s="171"/>
      <c r="F68" s="186" t="s">
        <v>77</v>
      </c>
      <c r="G68" s="172"/>
      <c r="H68" s="137"/>
      <c r="I68" s="137"/>
      <c r="J68" s="137"/>
      <c r="K68" s="137"/>
      <c r="L68" s="138"/>
      <c r="M68" s="107"/>
      <c r="N68" s="107"/>
      <c r="O68" s="107"/>
      <c r="P68" s="107"/>
      <c r="Q68" s="107"/>
      <c r="R68" s="113"/>
      <c r="S68" s="115"/>
      <c r="T68" s="115"/>
      <c r="U68" s="115"/>
      <c r="V68" s="115"/>
      <c r="W68" s="115"/>
      <c r="X68" s="107"/>
      <c r="Y68" s="107"/>
      <c r="Z68" s="107"/>
      <c r="AA68" s="8"/>
      <c r="AB68" s="8"/>
      <c r="AC68" s="8"/>
      <c r="AD68" s="8"/>
      <c r="AE68" s="8"/>
      <c r="AF68" s="8"/>
      <c r="AG68" s="8"/>
      <c r="AH68" s="8"/>
      <c r="AI68" s="8"/>
      <c r="AJ68" s="8"/>
      <c r="AK68" s="8"/>
      <c r="AL68" s="8"/>
      <c r="AM68" s="8"/>
      <c r="AN68" s="8"/>
      <c r="AO68" s="8"/>
      <c r="AP68" s="8"/>
      <c r="AQ68" s="8"/>
      <c r="AR68" s="8"/>
      <c r="AS68" s="8"/>
      <c r="AT68" s="8"/>
      <c r="AU68" s="8"/>
      <c r="AV68" s="8"/>
      <c r="AW68" s="8"/>
    </row>
    <row r="69" spans="1:49" s="6" customFormat="1" ht="33" customHeight="1" thickTop="1" thickBot="1">
      <c r="A69" s="194">
        <v>22</v>
      </c>
      <c r="B69" s="210" t="s">
        <v>262</v>
      </c>
      <c r="C69" s="211"/>
      <c r="D69" s="212"/>
      <c r="E69" s="165"/>
      <c r="F69" s="173"/>
      <c r="G69" s="170"/>
      <c r="H69" s="137"/>
      <c r="I69" s="137"/>
      <c r="J69" s="137"/>
      <c r="K69" s="137"/>
      <c r="L69" s="138"/>
      <c r="M69" s="107"/>
      <c r="N69" s="107"/>
      <c r="O69" s="107"/>
      <c r="P69" s="107"/>
      <c r="Q69" s="107"/>
      <c r="R69" s="107"/>
      <c r="S69" s="107"/>
      <c r="T69" s="107"/>
      <c r="U69" s="107"/>
      <c r="V69" s="107"/>
      <c r="W69" s="107"/>
      <c r="X69" s="107"/>
      <c r="Y69" s="107"/>
      <c r="Z69" s="107"/>
      <c r="AA69" s="8"/>
      <c r="AB69" s="8"/>
      <c r="AC69" s="8"/>
      <c r="AD69" s="8"/>
      <c r="AE69" s="8"/>
      <c r="AF69" s="8"/>
      <c r="AG69" s="8"/>
      <c r="AH69" s="8"/>
      <c r="AI69" s="8"/>
      <c r="AJ69" s="8"/>
      <c r="AK69" s="8"/>
      <c r="AL69" s="8"/>
      <c r="AM69" s="8"/>
      <c r="AN69" s="8"/>
      <c r="AO69" s="8"/>
      <c r="AP69" s="8"/>
      <c r="AQ69" s="8"/>
      <c r="AR69" s="8"/>
      <c r="AS69" s="8"/>
      <c r="AT69" s="8"/>
      <c r="AU69" s="8"/>
      <c r="AV69" s="8"/>
      <c r="AW69" s="8"/>
    </row>
    <row r="70" spans="1:49" s="6" customFormat="1" ht="24" customHeight="1" thickTop="1">
      <c r="A70" s="191"/>
      <c r="B70" s="224" t="str">
        <f>IF(E69="SÍ","Nombre de la empresa:",IF(E69="NO","Por favor, pase al CUESTIONARIO DE AUTOEVALUACIÓN",""))</f>
        <v/>
      </c>
      <c r="C70" s="225"/>
      <c r="D70" s="226"/>
      <c r="E70" s="329"/>
      <c r="F70" s="330"/>
      <c r="G70" s="331"/>
      <c r="H70" s="137"/>
      <c r="I70" s="137"/>
      <c r="J70" s="137"/>
      <c r="K70" s="137"/>
      <c r="L70" s="138"/>
      <c r="M70" s="107"/>
      <c r="N70" s="107"/>
      <c r="O70" s="107"/>
      <c r="P70" s="107"/>
      <c r="Q70" s="107"/>
      <c r="R70" s="113" t="s">
        <v>78</v>
      </c>
      <c r="S70" s="115"/>
      <c r="T70" s="115"/>
      <c r="U70" s="115"/>
      <c r="V70" s="115"/>
      <c r="W70" s="115"/>
      <c r="X70" s="107"/>
      <c r="Y70" s="107"/>
      <c r="Z70" s="107"/>
      <c r="AA70" s="8"/>
      <c r="AB70" s="8"/>
      <c r="AC70" s="8"/>
      <c r="AD70" s="8"/>
      <c r="AE70" s="8"/>
      <c r="AF70" s="8"/>
      <c r="AG70" s="8"/>
      <c r="AH70" s="8"/>
      <c r="AI70" s="8"/>
      <c r="AJ70" s="8"/>
      <c r="AK70" s="8"/>
      <c r="AL70" s="8"/>
      <c r="AM70" s="8"/>
      <c r="AN70" s="8"/>
      <c r="AO70" s="8"/>
      <c r="AP70" s="8"/>
      <c r="AQ70" s="8"/>
      <c r="AR70" s="8"/>
      <c r="AS70" s="8"/>
      <c r="AT70" s="8"/>
      <c r="AU70" s="8"/>
      <c r="AV70" s="8"/>
      <c r="AW70" s="8"/>
    </row>
    <row r="71" spans="1:49" s="6" customFormat="1" ht="22.5" customHeight="1">
      <c r="A71" s="191"/>
      <c r="B71" s="227" t="str">
        <f>IF(E69="SÍ","Dirección:",IF(E69="NO","",""))</f>
        <v/>
      </c>
      <c r="C71" s="228"/>
      <c r="D71" s="229"/>
      <c r="E71" s="218"/>
      <c r="F71" s="219"/>
      <c r="G71" s="220"/>
      <c r="H71" s="137"/>
      <c r="I71" s="137"/>
      <c r="J71" s="137"/>
      <c r="K71" s="137"/>
      <c r="L71" s="138"/>
      <c r="M71" s="107"/>
      <c r="N71" s="107"/>
      <c r="O71" s="107"/>
      <c r="P71" s="107"/>
      <c r="Q71" s="107"/>
      <c r="R71" s="113"/>
      <c r="S71" s="115"/>
      <c r="T71" s="115"/>
      <c r="U71" s="115"/>
      <c r="V71" s="115"/>
      <c r="W71" s="115"/>
      <c r="X71" s="107"/>
      <c r="Y71" s="107"/>
      <c r="Z71" s="107"/>
      <c r="AA71" s="8"/>
      <c r="AB71" s="8"/>
      <c r="AC71" s="8"/>
      <c r="AD71" s="8"/>
      <c r="AE71" s="8"/>
      <c r="AF71" s="8"/>
      <c r="AG71" s="8"/>
      <c r="AH71" s="8"/>
      <c r="AI71" s="8"/>
      <c r="AJ71" s="8"/>
      <c r="AK71" s="8"/>
      <c r="AL71" s="8"/>
      <c r="AM71" s="8"/>
      <c r="AN71" s="8"/>
      <c r="AO71" s="8"/>
      <c r="AP71" s="8"/>
      <c r="AQ71" s="8"/>
      <c r="AR71" s="8"/>
      <c r="AS71" s="8"/>
      <c r="AT71" s="8"/>
      <c r="AU71" s="8"/>
      <c r="AV71" s="8"/>
      <c r="AW71" s="8"/>
    </row>
    <row r="72" spans="1:49" s="6" customFormat="1" ht="22.5" customHeight="1">
      <c r="A72" s="191"/>
      <c r="B72" s="227" t="str">
        <f>IF(E69="SÍ","Nombre de la persona de contacto:",IF(E69="NO","",""))</f>
        <v/>
      </c>
      <c r="C72" s="228"/>
      <c r="D72" s="229"/>
      <c r="E72" s="277"/>
      <c r="F72" s="278"/>
      <c r="G72" s="279"/>
      <c r="H72" s="137"/>
      <c r="I72" s="137"/>
      <c r="J72" s="137"/>
      <c r="K72" s="137"/>
      <c r="L72" s="138"/>
      <c r="M72" s="107"/>
      <c r="N72" s="107"/>
      <c r="O72" s="107"/>
      <c r="P72" s="107"/>
      <c r="Q72" s="107"/>
      <c r="R72" s="113"/>
      <c r="S72" s="115"/>
      <c r="T72" s="115"/>
      <c r="U72" s="115"/>
      <c r="V72" s="115"/>
      <c r="W72" s="115"/>
      <c r="X72" s="107"/>
      <c r="Y72" s="107"/>
      <c r="Z72" s="107"/>
      <c r="AA72" s="8"/>
      <c r="AB72" s="8"/>
      <c r="AC72" s="8"/>
      <c r="AD72" s="8"/>
      <c r="AE72" s="8"/>
      <c r="AF72" s="8"/>
      <c r="AG72" s="8"/>
      <c r="AH72" s="8"/>
      <c r="AI72" s="8"/>
      <c r="AJ72" s="8"/>
      <c r="AK72" s="8"/>
      <c r="AL72" s="8"/>
      <c r="AM72" s="8"/>
      <c r="AN72" s="8"/>
      <c r="AO72" s="8"/>
      <c r="AP72" s="8"/>
      <c r="AQ72" s="8"/>
      <c r="AR72" s="8"/>
      <c r="AS72" s="8"/>
      <c r="AT72" s="8"/>
      <c r="AU72" s="8"/>
      <c r="AV72" s="8"/>
      <c r="AW72" s="8"/>
    </row>
    <row r="73" spans="1:49" s="6" customFormat="1" ht="14.25" customHeight="1">
      <c r="A73" s="191"/>
      <c r="B73" s="227" t="str">
        <f>IF(E69="SÍ","Tel.:",IF(E69="NO","",""))</f>
        <v/>
      </c>
      <c r="C73" s="228"/>
      <c r="D73" s="229"/>
      <c r="E73" s="141"/>
      <c r="F73" s="280"/>
      <c r="G73" s="281"/>
      <c r="H73" s="137"/>
      <c r="I73" s="137"/>
      <c r="J73" s="137"/>
      <c r="K73" s="137"/>
      <c r="L73" s="138"/>
      <c r="M73" s="107"/>
      <c r="N73" s="107"/>
      <c r="O73" s="107"/>
      <c r="P73" s="107"/>
      <c r="Q73" s="107"/>
      <c r="R73" s="113" t="s">
        <v>79</v>
      </c>
      <c r="S73" s="115"/>
      <c r="T73" s="115"/>
      <c r="U73" s="115"/>
      <c r="V73" s="115"/>
      <c r="W73" s="115"/>
      <c r="X73" s="107"/>
      <c r="Y73" s="107"/>
      <c r="Z73" s="107"/>
      <c r="AA73" s="8"/>
      <c r="AB73" s="8"/>
      <c r="AC73" s="8"/>
      <c r="AD73" s="8"/>
      <c r="AE73" s="8"/>
      <c r="AF73" s="8"/>
      <c r="AG73" s="8"/>
      <c r="AH73" s="8"/>
      <c r="AI73" s="8"/>
      <c r="AJ73" s="8"/>
      <c r="AK73" s="8"/>
      <c r="AL73" s="8"/>
      <c r="AM73" s="8"/>
      <c r="AN73" s="8"/>
      <c r="AO73" s="8"/>
      <c r="AP73" s="8"/>
      <c r="AQ73" s="8"/>
      <c r="AR73" s="8"/>
      <c r="AS73" s="8"/>
      <c r="AT73" s="8"/>
      <c r="AU73" s="8"/>
      <c r="AV73" s="8"/>
      <c r="AW73" s="8"/>
    </row>
    <row r="74" spans="1:49" s="6" customFormat="1" ht="14.25" customHeight="1">
      <c r="A74" s="191"/>
      <c r="B74" s="312" t="str">
        <f>IF(E69="SÍ","Fax.:",IF(E69="NO","",""))</f>
        <v/>
      </c>
      <c r="C74" s="313"/>
      <c r="D74" s="314"/>
      <c r="E74" s="174"/>
      <c r="F74" s="282"/>
      <c r="G74" s="283"/>
      <c r="H74" s="137"/>
      <c r="I74" s="137"/>
      <c r="J74" s="137"/>
      <c r="K74" s="137"/>
      <c r="L74" s="138"/>
      <c r="M74" s="107"/>
      <c r="N74" s="107"/>
      <c r="O74" s="107"/>
      <c r="P74" s="107"/>
      <c r="Q74" s="107"/>
      <c r="R74" s="113" t="s">
        <v>80</v>
      </c>
      <c r="S74" s="115"/>
      <c r="T74" s="115"/>
      <c r="U74" s="115"/>
      <c r="V74" s="115"/>
      <c r="W74" s="115"/>
      <c r="X74" s="107"/>
      <c r="Y74" s="107"/>
      <c r="Z74" s="107"/>
      <c r="AA74" s="8"/>
      <c r="AB74" s="8"/>
      <c r="AC74" s="8"/>
      <c r="AD74" s="8"/>
      <c r="AE74" s="8"/>
      <c r="AF74" s="8"/>
      <c r="AG74" s="8"/>
      <c r="AH74" s="8"/>
      <c r="AI74" s="8"/>
      <c r="AJ74" s="8"/>
      <c r="AK74" s="8"/>
      <c r="AL74" s="8"/>
      <c r="AM74" s="8"/>
      <c r="AN74" s="8"/>
      <c r="AO74" s="8"/>
      <c r="AP74" s="8"/>
      <c r="AQ74" s="8"/>
      <c r="AR74" s="8"/>
      <c r="AS74" s="8"/>
      <c r="AT74" s="8"/>
      <c r="AU74" s="8"/>
      <c r="AV74" s="8"/>
      <c r="AW74" s="8"/>
    </row>
    <row r="75" spans="1:49" s="6" customFormat="1" ht="14.25" customHeight="1">
      <c r="A75" s="191"/>
      <c r="B75" s="312" t="str">
        <f>IF(E69="SÍ","e-mail:",IF(E69="NO","",""))</f>
        <v/>
      </c>
      <c r="C75" s="313"/>
      <c r="D75" s="314"/>
      <c r="E75" s="289"/>
      <c r="F75" s="289"/>
      <c r="G75" s="290"/>
      <c r="H75" s="137"/>
      <c r="I75" s="137"/>
      <c r="J75" s="137"/>
      <c r="K75" s="137"/>
      <c r="L75" s="138"/>
      <c r="M75" s="107"/>
      <c r="N75" s="107"/>
      <c r="O75" s="107"/>
      <c r="P75" s="107"/>
      <c r="Q75" s="107"/>
      <c r="R75" s="107"/>
      <c r="S75" s="107"/>
      <c r="T75" s="107"/>
      <c r="U75" s="107"/>
      <c r="V75" s="107"/>
      <c r="W75" s="107"/>
      <c r="X75" s="107"/>
      <c r="Y75" s="107"/>
      <c r="Z75" s="107"/>
      <c r="AA75" s="8"/>
      <c r="AB75" s="8"/>
      <c r="AC75" s="8"/>
      <c r="AD75" s="8"/>
      <c r="AE75" s="8"/>
      <c r="AF75" s="8"/>
      <c r="AG75" s="8"/>
      <c r="AH75" s="8"/>
      <c r="AI75" s="8"/>
      <c r="AJ75" s="8"/>
      <c r="AK75" s="8"/>
      <c r="AL75" s="8"/>
      <c r="AM75" s="8"/>
      <c r="AN75" s="8"/>
      <c r="AO75" s="8"/>
      <c r="AP75" s="8"/>
      <c r="AQ75" s="8"/>
      <c r="AR75" s="8"/>
      <c r="AS75" s="8"/>
      <c r="AT75" s="8"/>
      <c r="AU75" s="8"/>
      <c r="AV75" s="8"/>
      <c r="AW75" s="8"/>
    </row>
    <row r="76" spans="1:49" s="34" customFormat="1" ht="21" customHeight="1" thickBot="1">
      <c r="A76" s="195"/>
      <c r="B76" s="319" t="str">
        <f>IF(E69="SÍ","Página web:",IF(E69="NO","",""))</f>
        <v/>
      </c>
      <c r="C76" s="320"/>
      <c r="D76" s="321"/>
      <c r="E76" s="336"/>
      <c r="F76" s="336"/>
      <c r="G76" s="337"/>
      <c r="H76" s="155"/>
      <c r="I76" s="155"/>
      <c r="J76" s="155"/>
      <c r="K76" s="155"/>
      <c r="L76" s="175"/>
      <c r="M76" s="118"/>
      <c r="N76" s="118"/>
      <c r="O76" s="118"/>
      <c r="P76" s="118"/>
      <c r="Q76" s="118"/>
      <c r="R76" s="118"/>
      <c r="S76" s="118"/>
      <c r="T76" s="118"/>
      <c r="U76" s="118"/>
      <c r="V76" s="118"/>
      <c r="W76" s="118"/>
      <c r="X76" s="118"/>
      <c r="Y76" s="118"/>
      <c r="Z76" s="118"/>
      <c r="AA76" s="36"/>
      <c r="AB76" s="36"/>
      <c r="AC76" s="36"/>
      <c r="AD76" s="36"/>
      <c r="AE76" s="36"/>
      <c r="AF76" s="36"/>
      <c r="AG76" s="36"/>
      <c r="AH76" s="36"/>
      <c r="AI76" s="36"/>
      <c r="AJ76" s="36"/>
      <c r="AK76" s="36"/>
      <c r="AL76" s="36"/>
      <c r="AM76" s="36"/>
      <c r="AN76" s="36"/>
      <c r="AO76" s="36"/>
      <c r="AP76" s="36"/>
      <c r="AQ76" s="36"/>
      <c r="AR76" s="36"/>
      <c r="AS76" s="36"/>
      <c r="AT76" s="36"/>
      <c r="AU76" s="36"/>
      <c r="AV76" s="36"/>
      <c r="AW76" s="36"/>
    </row>
    <row r="77" spans="1:49" s="6" customFormat="1" ht="36" customHeight="1" thickTop="1" thickBot="1">
      <c r="A77" s="190"/>
      <c r="B77" s="302" t="str">
        <f>IF(E69="SÍ","¿Desea que el representante o socio aparezca en el catálogo?                                       (elegir) ……..…...……...……",IF(E69="NO","",""))</f>
        <v/>
      </c>
      <c r="C77" s="275"/>
      <c r="D77" s="303"/>
      <c r="E77" s="165"/>
      <c r="F77" s="176"/>
      <c r="G77" s="177"/>
      <c r="H77" s="137"/>
      <c r="I77" s="137"/>
      <c r="J77" s="137"/>
      <c r="K77" s="137"/>
      <c r="L77" s="138"/>
      <c r="M77" s="107"/>
      <c r="N77" s="107"/>
      <c r="O77" s="107"/>
      <c r="P77" s="107"/>
      <c r="Q77" s="107"/>
      <c r="R77" s="107"/>
      <c r="S77" s="107"/>
      <c r="T77" s="107"/>
      <c r="U77" s="107"/>
      <c r="V77" s="107"/>
      <c r="W77" s="107"/>
      <c r="X77" s="107"/>
      <c r="Y77" s="107"/>
      <c r="Z77" s="107"/>
      <c r="AA77" s="8"/>
      <c r="AB77" s="8"/>
      <c r="AC77" s="8"/>
      <c r="AD77" s="8"/>
      <c r="AE77" s="8"/>
      <c r="AF77" s="8"/>
      <c r="AG77" s="8"/>
      <c r="AH77" s="8"/>
      <c r="AI77" s="8"/>
      <c r="AJ77" s="8"/>
      <c r="AK77" s="8"/>
      <c r="AL77" s="8"/>
      <c r="AM77" s="8"/>
      <c r="AN77" s="8"/>
      <c r="AO77" s="8"/>
      <c r="AP77" s="8"/>
      <c r="AQ77" s="8"/>
      <c r="AR77" s="8"/>
      <c r="AS77" s="8"/>
      <c r="AT77" s="8"/>
      <c r="AU77" s="8"/>
      <c r="AV77" s="8"/>
      <c r="AW77" s="8"/>
    </row>
    <row r="78" spans="1:49" ht="51" customHeight="1" thickTop="1">
      <c r="B78" s="333" t="s">
        <v>81</v>
      </c>
      <c r="C78" s="334"/>
      <c r="D78" s="334"/>
      <c r="E78" s="335"/>
      <c r="F78" s="60"/>
      <c r="G78" s="3"/>
      <c r="H78" s="3"/>
      <c r="I78" s="3"/>
      <c r="J78" s="3"/>
      <c r="K78" s="3"/>
      <c r="L78" s="5"/>
    </row>
    <row r="79" spans="1:49" ht="31.5" customHeight="1">
      <c r="B79" s="317" t="s">
        <v>82</v>
      </c>
      <c r="C79" s="318"/>
      <c r="D79" s="318"/>
      <c r="E79" s="318"/>
      <c r="F79" s="318"/>
      <c r="G79" s="318"/>
      <c r="H79" s="3"/>
      <c r="I79" s="3"/>
      <c r="J79" s="3"/>
      <c r="K79" s="3"/>
      <c r="L79" s="5"/>
    </row>
    <row r="80" spans="1:49" ht="24.75" customHeight="1">
      <c r="B80" s="299" t="s">
        <v>83</v>
      </c>
      <c r="C80" s="300"/>
      <c r="D80" s="300"/>
      <c r="E80" s="301"/>
      <c r="F80" s="178"/>
      <c r="G80" s="62" t="s">
        <v>84</v>
      </c>
      <c r="H80" s="3"/>
      <c r="I80" s="3"/>
      <c r="J80" s="3"/>
      <c r="K80" s="3"/>
      <c r="L80" s="5"/>
    </row>
    <row r="81" spans="2:12" ht="24.75" customHeight="1">
      <c r="B81" s="299"/>
      <c r="C81" s="300"/>
      <c r="D81" s="300"/>
      <c r="E81" s="300"/>
      <c r="F81" s="322" t="s">
        <v>85</v>
      </c>
      <c r="G81" s="231"/>
      <c r="H81" s="3"/>
      <c r="I81" s="3"/>
      <c r="J81" s="3"/>
      <c r="K81" s="3"/>
      <c r="L81" s="5"/>
    </row>
    <row r="82" spans="2:12" ht="24.75" customHeight="1">
      <c r="B82" s="345" t="s">
        <v>86</v>
      </c>
      <c r="C82" s="346"/>
      <c r="D82" s="346"/>
      <c r="E82" s="347"/>
      <c r="F82" s="179"/>
      <c r="G82" s="62" t="s">
        <v>84</v>
      </c>
      <c r="H82" s="3"/>
      <c r="I82" s="3"/>
      <c r="J82" s="3"/>
      <c r="K82" s="3"/>
      <c r="L82" s="5"/>
    </row>
    <row r="83" spans="2:12" ht="24.75" customHeight="1">
      <c r="B83" s="326" t="s">
        <v>87</v>
      </c>
      <c r="C83" s="327"/>
      <c r="D83" s="327"/>
      <c r="E83" s="328"/>
      <c r="F83" s="322" t="s">
        <v>88</v>
      </c>
      <c r="G83" s="231"/>
      <c r="H83" s="3"/>
      <c r="I83" s="3"/>
      <c r="J83" s="3"/>
      <c r="K83" s="3"/>
      <c r="L83" s="5"/>
    </row>
    <row r="84" spans="2:12" ht="24.75" customHeight="1">
      <c r="B84" s="310" t="s">
        <v>89</v>
      </c>
      <c r="C84" s="311"/>
      <c r="D84" s="311"/>
      <c r="E84" s="311"/>
      <c r="F84" s="178"/>
      <c r="G84" s="62" t="s">
        <v>84</v>
      </c>
      <c r="H84" s="3"/>
      <c r="I84" s="3"/>
      <c r="J84" s="3"/>
      <c r="K84" s="3"/>
      <c r="L84" s="5"/>
    </row>
    <row r="85" spans="2:12" ht="24.75" customHeight="1">
      <c r="B85" s="342" t="s">
        <v>90</v>
      </c>
      <c r="C85" s="343"/>
      <c r="D85" s="343"/>
      <c r="E85" s="344"/>
      <c r="F85" s="230" t="s">
        <v>85</v>
      </c>
      <c r="G85" s="231"/>
      <c r="H85" s="3"/>
      <c r="I85" s="3"/>
      <c r="J85" s="3"/>
      <c r="K85" s="3"/>
      <c r="L85" s="5"/>
    </row>
    <row r="86" spans="2:12" ht="24.75" customHeight="1">
      <c r="B86" s="323" t="s">
        <v>91</v>
      </c>
      <c r="C86" s="324"/>
      <c r="D86" s="324"/>
      <c r="E86" s="325"/>
      <c r="F86" s="234"/>
      <c r="G86" s="235"/>
      <c r="H86" s="3"/>
      <c r="I86" s="3"/>
      <c r="J86" s="3"/>
      <c r="K86" s="3"/>
      <c r="L86" s="5"/>
    </row>
    <row r="87" spans="2:12" ht="24.75" customHeight="1">
      <c r="B87" s="64"/>
      <c r="C87" s="65"/>
      <c r="D87" s="65"/>
      <c r="E87" s="66" t="s">
        <v>92</v>
      </c>
      <c r="F87" s="234"/>
      <c r="G87" s="235"/>
      <c r="H87" s="3"/>
      <c r="I87" s="3"/>
      <c r="J87" s="3"/>
      <c r="K87" s="3"/>
      <c r="L87" s="5"/>
    </row>
    <row r="88" spans="2:12" ht="24.75" customHeight="1">
      <c r="B88" s="64"/>
      <c r="C88" s="65"/>
      <c r="D88" s="65"/>
      <c r="E88" s="66" t="s">
        <v>93</v>
      </c>
      <c r="F88" s="234"/>
      <c r="G88" s="235"/>
      <c r="H88" s="3"/>
      <c r="I88" s="3"/>
      <c r="J88" s="3"/>
      <c r="K88" s="3"/>
      <c r="L88" s="5"/>
    </row>
    <row r="89" spans="2:12" ht="24.75" customHeight="1">
      <c r="B89" s="64"/>
      <c r="C89" s="67"/>
      <c r="D89" s="67"/>
      <c r="E89" s="68" t="s">
        <v>94</v>
      </c>
      <c r="F89" s="234"/>
      <c r="G89" s="235"/>
      <c r="H89" s="3"/>
      <c r="I89" s="3"/>
      <c r="J89" s="3"/>
      <c r="K89" s="3"/>
      <c r="L89" s="5"/>
    </row>
    <row r="90" spans="2:12" ht="24.75" customHeight="1">
      <c r="B90" s="69"/>
      <c r="C90" s="70"/>
      <c r="D90" s="70"/>
      <c r="E90" s="71" t="s">
        <v>95</v>
      </c>
      <c r="F90" s="234"/>
      <c r="G90" s="235"/>
      <c r="H90" s="3"/>
      <c r="I90" s="3"/>
      <c r="J90" s="3"/>
      <c r="K90" s="3"/>
      <c r="L90" s="5"/>
    </row>
    <row r="91" spans="2:12" ht="24.75" customHeight="1">
      <c r="B91" s="221" t="s">
        <v>96</v>
      </c>
      <c r="C91" s="222"/>
      <c r="D91" s="222"/>
      <c r="E91" s="223"/>
      <c r="F91" s="180"/>
      <c r="G91" s="62" t="s">
        <v>84</v>
      </c>
      <c r="H91" s="3"/>
      <c r="I91" s="3"/>
      <c r="J91" s="3"/>
      <c r="K91" s="3"/>
      <c r="L91" s="5"/>
    </row>
    <row r="92" spans="2:12" ht="72.75" customHeight="1">
      <c r="B92" s="339" t="s">
        <v>97</v>
      </c>
      <c r="C92" s="340"/>
      <c r="D92" s="340"/>
      <c r="E92" s="341"/>
      <c r="F92" s="232" t="s">
        <v>98</v>
      </c>
      <c r="G92" s="233"/>
      <c r="H92" s="3"/>
      <c r="I92" s="3"/>
      <c r="J92" s="3"/>
      <c r="K92" s="3"/>
      <c r="L92" s="5"/>
    </row>
    <row r="93" spans="2:12" ht="31.5" customHeight="1">
      <c r="B93" s="287" t="s">
        <v>99</v>
      </c>
      <c r="C93" s="288"/>
      <c r="D93" s="288"/>
      <c r="E93" s="288"/>
      <c r="F93" s="73" t="str">
        <f>IF(SUM(F80,F82,F84,F91)=0,"",SUM(F80,F82,F84,F91))</f>
        <v/>
      </c>
      <c r="G93" s="74" t="s">
        <v>100</v>
      </c>
      <c r="H93" s="3"/>
      <c r="I93" s="3"/>
      <c r="J93" s="3"/>
      <c r="K93" s="3"/>
      <c r="L93" s="5"/>
    </row>
    <row r="94" spans="2:12" ht="30" customHeight="1">
      <c r="B94" s="75"/>
      <c r="E94" s="3"/>
      <c r="F94" s="3"/>
      <c r="G94" s="3"/>
      <c r="H94" s="3"/>
      <c r="I94" s="3"/>
      <c r="J94" s="3"/>
      <c r="K94" s="3"/>
      <c r="L94" s="5"/>
    </row>
    <row r="95" spans="2:12" ht="22.5" customHeight="1">
      <c r="B95" s="348" t="s">
        <v>101</v>
      </c>
      <c r="C95" s="348"/>
      <c r="D95" s="348"/>
      <c r="E95" s="348"/>
      <c r="F95" s="348"/>
      <c r="G95" s="348"/>
      <c r="H95" s="3"/>
      <c r="I95" s="3"/>
      <c r="J95" s="3"/>
      <c r="K95" s="3"/>
      <c r="L95" s="5"/>
    </row>
    <row r="96" spans="2:12" ht="27" customHeight="1">
      <c r="B96" s="351" t="s">
        <v>102</v>
      </c>
      <c r="C96" s="352"/>
      <c r="D96" s="297"/>
      <c r="E96" s="297"/>
      <c r="F96" s="297"/>
      <c r="G96" s="298"/>
      <c r="H96" s="3"/>
      <c r="I96" s="3"/>
      <c r="J96" s="3"/>
      <c r="K96" s="3"/>
      <c r="L96" s="5"/>
    </row>
    <row r="97" spans="1:12" ht="27.75" customHeight="1">
      <c r="B97" s="349" t="s">
        <v>103</v>
      </c>
      <c r="C97" s="350"/>
      <c r="D97" s="297"/>
      <c r="E97" s="297"/>
      <c r="F97" s="297"/>
      <c r="G97" s="298"/>
      <c r="H97" s="3"/>
      <c r="I97" s="3"/>
      <c r="J97" s="3"/>
      <c r="K97" s="3"/>
      <c r="L97" s="5"/>
    </row>
    <row r="98" spans="1:12" ht="5.25" customHeight="1">
      <c r="E98" s="3"/>
      <c r="F98" s="3"/>
      <c r="G98" s="3"/>
      <c r="H98" s="3"/>
      <c r="I98" s="3"/>
      <c r="J98" s="3"/>
      <c r="K98" s="3"/>
      <c r="L98" s="5"/>
    </row>
    <row r="99" spans="1:12" ht="18" customHeight="1">
      <c r="A99" s="76"/>
      <c r="B99" s="77" t="s">
        <v>104</v>
      </c>
      <c r="E99" s="3"/>
      <c r="F99" s="3"/>
      <c r="G99" s="3"/>
      <c r="H99" s="3"/>
      <c r="I99" s="3"/>
      <c r="J99" s="3"/>
      <c r="K99" s="3"/>
      <c r="L99" s="5"/>
    </row>
    <row r="100" spans="1:12" ht="45.75" customHeight="1">
      <c r="E100" s="3"/>
      <c r="F100" s="3"/>
      <c r="G100" s="3"/>
      <c r="H100" s="3"/>
      <c r="I100" s="3"/>
      <c r="J100" s="3"/>
      <c r="K100" s="3"/>
      <c r="L100" s="5"/>
    </row>
    <row r="101" spans="1:12">
      <c r="B101" s="200" t="s">
        <v>281</v>
      </c>
      <c r="C101" s="338"/>
      <c r="D101" s="338"/>
      <c r="E101" s="338"/>
      <c r="F101" s="338"/>
      <c r="G101" s="338"/>
      <c r="H101" s="3"/>
      <c r="I101" s="3"/>
      <c r="J101" s="3"/>
      <c r="K101" s="3"/>
      <c r="L101" s="5"/>
    </row>
    <row r="102" spans="1:12" ht="18" customHeight="1">
      <c r="B102" s="338"/>
      <c r="C102" s="338"/>
      <c r="D102" s="338"/>
      <c r="E102" s="338"/>
      <c r="F102" s="338"/>
      <c r="G102" s="338"/>
      <c r="H102" s="3"/>
      <c r="I102" s="3"/>
      <c r="J102" s="3"/>
      <c r="K102" s="3"/>
      <c r="L102" s="5"/>
    </row>
    <row r="103" spans="1:12" ht="18" customHeight="1">
      <c r="B103" s="338"/>
      <c r="C103" s="338"/>
      <c r="D103" s="338"/>
      <c r="E103" s="338"/>
      <c r="F103" s="338"/>
      <c r="G103" s="338"/>
      <c r="H103" s="3"/>
      <c r="I103" s="3"/>
      <c r="J103" s="3"/>
      <c r="K103" s="3"/>
      <c r="L103" s="5"/>
    </row>
    <row r="104" spans="1:12" ht="25.5" customHeight="1">
      <c r="B104" s="338"/>
      <c r="C104" s="338"/>
      <c r="D104" s="338"/>
      <c r="E104" s="338"/>
      <c r="F104" s="338"/>
      <c r="G104" s="338"/>
      <c r="H104" s="3"/>
      <c r="I104" s="3"/>
      <c r="J104" s="3"/>
      <c r="K104" s="3"/>
      <c r="L104" s="5"/>
    </row>
    <row r="105" spans="1:12">
      <c r="B105" s="338"/>
      <c r="C105" s="338"/>
      <c r="D105" s="338"/>
      <c r="E105" s="338"/>
      <c r="F105" s="338"/>
      <c r="G105" s="338"/>
      <c r="H105" s="3"/>
      <c r="I105" s="3"/>
      <c r="J105" s="3"/>
      <c r="K105" s="3"/>
      <c r="L105" s="5"/>
    </row>
    <row r="106" spans="1:12">
      <c r="B106" s="338"/>
      <c r="C106" s="338"/>
      <c r="D106" s="338"/>
      <c r="E106" s="338"/>
      <c r="F106" s="338"/>
      <c r="G106" s="338"/>
      <c r="H106" s="3"/>
      <c r="I106" s="3"/>
      <c r="J106" s="3"/>
      <c r="K106" s="3"/>
      <c r="L106" s="5"/>
    </row>
    <row r="107" spans="1:12">
      <c r="B107" s="338"/>
      <c r="C107" s="338"/>
      <c r="D107" s="338"/>
      <c r="E107" s="338"/>
      <c r="F107" s="338"/>
      <c r="G107" s="338"/>
      <c r="H107" s="3"/>
      <c r="I107" s="3"/>
      <c r="J107" s="3"/>
      <c r="K107" s="3"/>
      <c r="L107" s="5"/>
    </row>
    <row r="108" spans="1:12">
      <c r="B108" s="338"/>
      <c r="C108" s="338"/>
      <c r="D108" s="338"/>
      <c r="E108" s="338"/>
      <c r="F108" s="338"/>
      <c r="G108" s="338"/>
      <c r="H108" s="3"/>
      <c r="I108" s="3"/>
      <c r="J108" s="3"/>
      <c r="K108" s="3"/>
      <c r="L108" s="5"/>
    </row>
    <row r="109" spans="1:12">
      <c r="B109" s="338"/>
      <c r="C109" s="338"/>
      <c r="D109" s="338"/>
      <c r="E109" s="338"/>
      <c r="F109" s="338"/>
      <c r="G109" s="338"/>
      <c r="H109" s="3"/>
      <c r="I109" s="3"/>
      <c r="J109" s="3"/>
      <c r="K109" s="3"/>
      <c r="L109" s="5"/>
    </row>
    <row r="110" spans="1:12" ht="13.5" customHeight="1">
      <c r="B110" s="338"/>
      <c r="C110" s="338"/>
      <c r="D110" s="338"/>
      <c r="E110" s="338"/>
      <c r="F110" s="338"/>
      <c r="G110" s="338"/>
      <c r="H110" s="3"/>
      <c r="I110" s="3"/>
      <c r="J110" s="3"/>
      <c r="K110" s="3"/>
      <c r="L110" s="5"/>
    </row>
    <row r="111" spans="1:12">
      <c r="E111" s="3"/>
      <c r="F111" s="3"/>
      <c r="G111" s="3"/>
      <c r="H111" s="3"/>
      <c r="I111" s="3"/>
      <c r="J111" s="3"/>
      <c r="K111" s="3"/>
      <c r="L111" s="5"/>
    </row>
    <row r="112" spans="1:12">
      <c r="E112" s="3"/>
      <c r="F112" s="3"/>
      <c r="G112" s="3"/>
      <c r="H112" s="3"/>
      <c r="I112" s="3"/>
      <c r="J112" s="3"/>
      <c r="K112" s="3"/>
      <c r="L112" s="5"/>
    </row>
    <row r="113" spans="5:12">
      <c r="E113" s="3"/>
      <c r="F113" s="3"/>
      <c r="G113" s="3"/>
      <c r="H113" s="3"/>
      <c r="I113" s="3"/>
      <c r="J113" s="3"/>
      <c r="K113" s="3"/>
      <c r="L113" s="5"/>
    </row>
    <row r="114" spans="5:12">
      <c r="E114" s="3"/>
      <c r="F114" s="3"/>
      <c r="G114" s="3"/>
      <c r="H114" s="3"/>
      <c r="I114" s="3"/>
      <c r="J114" s="3"/>
      <c r="K114" s="3"/>
      <c r="L114" s="5"/>
    </row>
    <row r="115" spans="5:12">
      <c r="E115" s="3"/>
      <c r="F115" s="3"/>
      <c r="G115" s="3"/>
      <c r="H115" s="3"/>
      <c r="I115" s="3"/>
      <c r="J115" s="3"/>
      <c r="K115" s="3"/>
      <c r="L115" s="5"/>
    </row>
    <row r="116" spans="5:12">
      <c r="E116" s="3"/>
      <c r="F116" s="3"/>
      <c r="G116" s="3"/>
      <c r="H116" s="3"/>
      <c r="I116" s="3"/>
      <c r="J116" s="3"/>
      <c r="K116" s="3"/>
      <c r="L116" s="5"/>
    </row>
    <row r="117" spans="5:12">
      <c r="E117" s="3"/>
      <c r="F117" s="3"/>
      <c r="G117" s="3"/>
      <c r="H117" s="3"/>
      <c r="I117" s="3"/>
      <c r="J117" s="3"/>
      <c r="K117" s="3"/>
      <c r="L117" s="5"/>
    </row>
    <row r="118" spans="5:12">
      <c r="E118" s="3"/>
      <c r="F118" s="3"/>
      <c r="G118" s="3"/>
      <c r="H118" s="3"/>
      <c r="I118" s="3"/>
      <c r="J118" s="3"/>
      <c r="K118" s="3"/>
      <c r="L118" s="5"/>
    </row>
    <row r="119" spans="5:12">
      <c r="E119" s="3"/>
      <c r="F119" s="3"/>
      <c r="G119" s="3"/>
      <c r="H119" s="3"/>
      <c r="I119" s="3"/>
      <c r="J119" s="3"/>
      <c r="K119" s="3"/>
      <c r="L119" s="5"/>
    </row>
    <row r="120" spans="5:12">
      <c r="E120" s="3"/>
      <c r="F120" s="3"/>
      <c r="G120" s="3"/>
      <c r="H120" s="3"/>
      <c r="I120" s="3"/>
      <c r="J120" s="3"/>
      <c r="K120" s="3"/>
      <c r="L120" s="5"/>
    </row>
    <row r="121" spans="5:12">
      <c r="E121" s="3"/>
      <c r="F121" s="3"/>
      <c r="G121" s="3"/>
      <c r="H121" s="3"/>
      <c r="I121" s="3"/>
      <c r="J121" s="3"/>
      <c r="K121" s="3"/>
      <c r="L121" s="5"/>
    </row>
    <row r="122" spans="5:12">
      <c r="E122" s="3"/>
      <c r="F122" s="3"/>
      <c r="G122" s="3"/>
      <c r="H122" s="3"/>
      <c r="I122" s="3"/>
      <c r="J122" s="3"/>
      <c r="K122" s="3"/>
      <c r="L122" s="5"/>
    </row>
    <row r="123" spans="5:12">
      <c r="E123" s="3"/>
      <c r="F123" s="3"/>
      <c r="G123" s="3"/>
      <c r="H123" s="3"/>
      <c r="I123" s="3"/>
      <c r="J123" s="3"/>
      <c r="K123" s="3"/>
      <c r="L123" s="5"/>
    </row>
    <row r="124" spans="5:12">
      <c r="E124" s="3"/>
      <c r="F124" s="3"/>
      <c r="G124" s="3"/>
      <c r="H124" s="3"/>
      <c r="I124" s="3"/>
      <c r="J124" s="3"/>
      <c r="K124" s="3"/>
      <c r="L124" s="5"/>
    </row>
    <row r="125" spans="5:12">
      <c r="E125" s="3"/>
      <c r="F125" s="3"/>
      <c r="G125" s="3"/>
      <c r="H125" s="3"/>
      <c r="I125" s="3"/>
      <c r="J125" s="3"/>
      <c r="K125" s="3"/>
      <c r="L125" s="5"/>
    </row>
    <row r="126" spans="5:12">
      <c r="E126" s="3"/>
      <c r="F126" s="3"/>
      <c r="G126" s="3"/>
      <c r="H126" s="3"/>
      <c r="I126" s="3"/>
      <c r="J126" s="3"/>
      <c r="K126" s="3"/>
      <c r="L126" s="5"/>
    </row>
    <row r="127" spans="5:12">
      <c r="E127" s="3"/>
      <c r="F127" s="3"/>
      <c r="G127" s="3"/>
      <c r="H127" s="3"/>
      <c r="I127" s="3"/>
      <c r="J127" s="3"/>
      <c r="K127" s="3"/>
      <c r="L127" s="5"/>
    </row>
    <row r="128" spans="5:12">
      <c r="E128" s="3"/>
      <c r="F128" s="3"/>
      <c r="G128" s="3"/>
      <c r="H128" s="3"/>
      <c r="I128" s="3"/>
      <c r="J128" s="3"/>
      <c r="K128" s="3"/>
      <c r="L128" s="5"/>
    </row>
    <row r="129" spans="5:12">
      <c r="E129" s="3"/>
      <c r="F129" s="3"/>
      <c r="G129" s="3"/>
      <c r="H129" s="3"/>
      <c r="I129" s="3"/>
      <c r="J129" s="3"/>
      <c r="K129" s="3"/>
      <c r="L129" s="5"/>
    </row>
    <row r="130" spans="5:12">
      <c r="E130" s="3"/>
      <c r="F130" s="3"/>
      <c r="G130" s="3"/>
      <c r="H130" s="3"/>
      <c r="I130" s="3"/>
      <c r="J130" s="3"/>
      <c r="K130" s="3"/>
      <c r="L130" s="5"/>
    </row>
    <row r="131" spans="5:12">
      <c r="E131" s="3"/>
      <c r="F131" s="3"/>
      <c r="G131" s="3"/>
      <c r="H131" s="3"/>
      <c r="I131" s="3"/>
      <c r="J131" s="3"/>
      <c r="K131" s="3"/>
      <c r="L131" s="5"/>
    </row>
    <row r="132" spans="5:12">
      <c r="E132" s="3"/>
      <c r="F132" s="3"/>
      <c r="G132" s="3"/>
      <c r="H132" s="3"/>
      <c r="I132" s="3"/>
      <c r="J132" s="3"/>
      <c r="K132" s="3"/>
      <c r="L132" s="5"/>
    </row>
    <row r="133" spans="5:12">
      <c r="E133" s="3"/>
      <c r="F133" s="3"/>
      <c r="G133" s="3"/>
      <c r="H133" s="3"/>
      <c r="I133" s="3"/>
      <c r="J133" s="3"/>
      <c r="K133" s="3"/>
      <c r="L133" s="5"/>
    </row>
    <row r="134" spans="5:12">
      <c r="E134" s="3"/>
      <c r="F134" s="3"/>
      <c r="G134" s="3"/>
      <c r="H134" s="3"/>
      <c r="I134" s="3"/>
      <c r="J134" s="3"/>
      <c r="K134" s="3"/>
      <c r="L134" s="5"/>
    </row>
    <row r="135" spans="5:12">
      <c r="E135" s="3"/>
      <c r="F135" s="3"/>
      <c r="G135" s="3"/>
      <c r="H135" s="3"/>
      <c r="I135" s="3"/>
      <c r="J135" s="3"/>
      <c r="K135" s="3"/>
      <c r="L135" s="5"/>
    </row>
    <row r="136" spans="5:12">
      <c r="E136" s="3"/>
      <c r="F136" s="3"/>
      <c r="G136" s="3"/>
      <c r="H136" s="3"/>
      <c r="I136" s="3"/>
      <c r="J136" s="3"/>
      <c r="K136" s="3"/>
      <c r="L136" s="5"/>
    </row>
    <row r="137" spans="5:12">
      <c r="E137" s="3"/>
      <c r="F137" s="3"/>
      <c r="G137" s="3"/>
      <c r="H137" s="3"/>
      <c r="I137" s="3"/>
      <c r="J137" s="3"/>
      <c r="K137" s="3"/>
      <c r="L137" s="5"/>
    </row>
    <row r="138" spans="5:12">
      <c r="E138" s="3"/>
      <c r="F138" s="3"/>
      <c r="G138" s="3"/>
      <c r="H138" s="3"/>
      <c r="I138" s="3"/>
      <c r="J138" s="3"/>
      <c r="K138" s="3"/>
      <c r="L138" s="5"/>
    </row>
    <row r="139" spans="5:12">
      <c r="E139" s="3"/>
      <c r="F139" s="3"/>
      <c r="G139" s="3"/>
      <c r="H139" s="3"/>
      <c r="I139" s="3"/>
      <c r="J139" s="3"/>
      <c r="K139" s="3"/>
      <c r="L139" s="5"/>
    </row>
    <row r="140" spans="5:12">
      <c r="E140" s="3"/>
      <c r="F140" s="3"/>
      <c r="G140" s="3"/>
      <c r="H140" s="3"/>
      <c r="I140" s="3"/>
      <c r="J140" s="3"/>
      <c r="K140" s="3"/>
      <c r="L140" s="5"/>
    </row>
    <row r="141" spans="5:12">
      <c r="E141" s="3"/>
      <c r="F141" s="3"/>
      <c r="G141" s="3"/>
      <c r="H141" s="3"/>
      <c r="I141" s="3"/>
      <c r="J141" s="3"/>
      <c r="K141" s="3"/>
      <c r="L141" s="5"/>
    </row>
    <row r="142" spans="5:12">
      <c r="E142" s="3"/>
      <c r="F142" s="3"/>
      <c r="G142" s="3"/>
      <c r="H142" s="3"/>
      <c r="I142" s="3"/>
      <c r="J142" s="3"/>
      <c r="K142" s="3"/>
      <c r="L142" s="5"/>
    </row>
    <row r="143" spans="5:12">
      <c r="E143" s="3"/>
      <c r="F143" s="3"/>
      <c r="G143" s="3"/>
      <c r="H143" s="3"/>
      <c r="I143" s="3"/>
      <c r="J143" s="3"/>
      <c r="K143" s="3"/>
      <c r="L143" s="5"/>
    </row>
    <row r="144" spans="5:12">
      <c r="E144" s="3"/>
      <c r="F144" s="3"/>
      <c r="G144" s="3"/>
      <c r="H144" s="3"/>
      <c r="I144" s="3"/>
      <c r="J144" s="3"/>
      <c r="K144" s="3"/>
      <c r="L144" s="5"/>
    </row>
    <row r="145" spans="5:12">
      <c r="E145" s="3"/>
      <c r="F145" s="3"/>
      <c r="G145" s="3"/>
      <c r="H145" s="3"/>
      <c r="I145" s="3"/>
      <c r="J145" s="3"/>
      <c r="K145" s="3"/>
      <c r="L145" s="5"/>
    </row>
    <row r="146" spans="5:12">
      <c r="E146" s="3"/>
      <c r="F146" s="3"/>
      <c r="G146" s="3"/>
      <c r="H146" s="3"/>
      <c r="I146" s="3"/>
      <c r="J146" s="3"/>
      <c r="K146" s="3"/>
      <c r="L146" s="5"/>
    </row>
    <row r="147" spans="5:12">
      <c r="E147" s="3"/>
      <c r="F147" s="3"/>
      <c r="G147" s="3"/>
      <c r="H147" s="3"/>
      <c r="I147" s="3"/>
      <c r="J147" s="3"/>
      <c r="K147" s="3"/>
      <c r="L147" s="5"/>
    </row>
    <row r="148" spans="5:12">
      <c r="E148" s="3"/>
      <c r="F148" s="3"/>
      <c r="G148" s="3"/>
      <c r="H148" s="3"/>
      <c r="I148" s="3"/>
      <c r="J148" s="3"/>
      <c r="K148" s="3"/>
      <c r="L148" s="5"/>
    </row>
    <row r="149" spans="5:12">
      <c r="E149" s="3"/>
      <c r="F149" s="3"/>
      <c r="G149" s="3"/>
      <c r="H149" s="3"/>
      <c r="I149" s="3"/>
      <c r="J149" s="3"/>
      <c r="K149" s="3"/>
      <c r="L149" s="5"/>
    </row>
    <row r="150" spans="5:12">
      <c r="E150" s="3"/>
      <c r="F150" s="3"/>
      <c r="G150" s="3"/>
      <c r="H150" s="3"/>
      <c r="I150" s="3"/>
      <c r="J150" s="3"/>
      <c r="K150" s="3"/>
      <c r="L150" s="5"/>
    </row>
    <row r="151" spans="5:12">
      <c r="E151" s="3"/>
      <c r="F151" s="3"/>
      <c r="G151" s="3"/>
      <c r="H151" s="3"/>
      <c r="I151" s="3"/>
      <c r="J151" s="3"/>
      <c r="K151" s="3"/>
      <c r="L151" s="5"/>
    </row>
    <row r="152" spans="5:12">
      <c r="E152" s="3"/>
      <c r="F152" s="3"/>
      <c r="G152" s="3"/>
      <c r="H152" s="3"/>
      <c r="I152" s="3"/>
      <c r="J152" s="3"/>
      <c r="K152" s="3"/>
      <c r="L152" s="5"/>
    </row>
    <row r="153" spans="5:12">
      <c r="E153" s="3"/>
      <c r="F153" s="3"/>
      <c r="G153" s="3"/>
      <c r="H153" s="3"/>
      <c r="I153" s="3"/>
      <c r="J153" s="3"/>
      <c r="K153" s="3"/>
      <c r="L153" s="5"/>
    </row>
    <row r="154" spans="5:12">
      <c r="E154" s="3"/>
      <c r="F154" s="3"/>
      <c r="G154" s="3"/>
      <c r="H154" s="3"/>
      <c r="I154" s="3"/>
      <c r="J154" s="3"/>
      <c r="K154" s="3"/>
      <c r="L154" s="5"/>
    </row>
    <row r="155" spans="5:12">
      <c r="E155" s="3"/>
      <c r="F155" s="3"/>
      <c r="G155" s="3"/>
      <c r="H155" s="3"/>
      <c r="I155" s="3"/>
      <c r="J155" s="3"/>
      <c r="K155" s="3"/>
      <c r="L155" s="5"/>
    </row>
    <row r="156" spans="5:12">
      <c r="E156" s="3"/>
      <c r="F156" s="3"/>
      <c r="G156" s="3"/>
      <c r="H156" s="3"/>
      <c r="I156" s="3"/>
      <c r="J156" s="3"/>
      <c r="K156" s="3"/>
      <c r="L156" s="5"/>
    </row>
    <row r="157" spans="5:12">
      <c r="E157" s="3"/>
      <c r="F157" s="3"/>
      <c r="G157" s="3"/>
      <c r="H157" s="3"/>
      <c r="I157" s="3"/>
      <c r="J157" s="3"/>
      <c r="K157" s="3"/>
      <c r="L157" s="5"/>
    </row>
    <row r="158" spans="5:12">
      <c r="E158" s="3"/>
      <c r="F158" s="3"/>
      <c r="G158" s="3"/>
      <c r="H158" s="3"/>
      <c r="I158" s="3"/>
      <c r="J158" s="3"/>
      <c r="K158" s="3"/>
      <c r="L158" s="5"/>
    </row>
    <row r="159" spans="5:12">
      <c r="E159" s="3"/>
      <c r="F159" s="3"/>
      <c r="G159" s="3"/>
      <c r="H159" s="3"/>
      <c r="I159" s="3"/>
      <c r="J159" s="3"/>
      <c r="K159" s="3"/>
      <c r="L159" s="5"/>
    </row>
    <row r="160" spans="5:12">
      <c r="E160" s="3"/>
      <c r="F160" s="3"/>
      <c r="G160" s="3"/>
      <c r="H160" s="3"/>
      <c r="I160" s="3"/>
      <c r="J160" s="3"/>
      <c r="K160" s="3"/>
      <c r="L160" s="5"/>
    </row>
    <row r="161" spans="5:12">
      <c r="E161" s="3"/>
      <c r="F161" s="3"/>
      <c r="G161" s="3"/>
      <c r="H161" s="3"/>
      <c r="I161" s="3"/>
      <c r="J161" s="3"/>
      <c r="K161" s="3"/>
      <c r="L161" s="5"/>
    </row>
    <row r="162" spans="5:12">
      <c r="E162" s="3"/>
      <c r="F162" s="3"/>
      <c r="G162" s="3"/>
      <c r="H162" s="3"/>
      <c r="I162" s="3"/>
      <c r="J162" s="3"/>
      <c r="K162" s="3"/>
      <c r="L162" s="5"/>
    </row>
    <row r="163" spans="5:12">
      <c r="E163" s="3"/>
      <c r="F163" s="3"/>
      <c r="G163" s="3"/>
      <c r="H163" s="3"/>
      <c r="I163" s="3"/>
      <c r="J163" s="3"/>
      <c r="K163" s="3"/>
      <c r="L163" s="5"/>
    </row>
    <row r="164" spans="5:12">
      <c r="E164" s="3"/>
      <c r="F164" s="3"/>
      <c r="G164" s="3"/>
      <c r="H164" s="3"/>
      <c r="I164" s="3"/>
      <c r="J164" s="3"/>
      <c r="K164" s="3"/>
      <c r="L164" s="5"/>
    </row>
    <row r="165" spans="5:12">
      <c r="E165" s="3"/>
      <c r="F165" s="3"/>
      <c r="G165" s="3"/>
      <c r="H165" s="3"/>
      <c r="I165" s="3"/>
      <c r="J165" s="3"/>
      <c r="K165" s="3"/>
      <c r="L165" s="5"/>
    </row>
    <row r="166" spans="5:12">
      <c r="E166" s="3"/>
      <c r="F166" s="3"/>
      <c r="G166" s="3"/>
      <c r="H166" s="3"/>
      <c r="I166" s="3"/>
      <c r="J166" s="3"/>
      <c r="K166" s="3"/>
      <c r="L166" s="5"/>
    </row>
    <row r="167" spans="5:12">
      <c r="E167" s="3"/>
      <c r="F167" s="3"/>
      <c r="G167" s="3"/>
      <c r="H167" s="3"/>
      <c r="I167" s="3"/>
      <c r="J167" s="3"/>
      <c r="K167" s="3"/>
      <c r="L167" s="5"/>
    </row>
    <row r="168" spans="5:12">
      <c r="E168" s="3"/>
      <c r="F168" s="3"/>
      <c r="G168" s="3"/>
      <c r="H168" s="3"/>
      <c r="I168" s="3"/>
      <c r="J168" s="3"/>
      <c r="K168" s="3"/>
      <c r="L168" s="5"/>
    </row>
    <row r="169" spans="5:12">
      <c r="E169" s="3"/>
      <c r="F169" s="3"/>
      <c r="G169" s="3"/>
      <c r="H169" s="3"/>
      <c r="I169" s="3"/>
      <c r="J169" s="3"/>
      <c r="K169" s="3"/>
      <c r="L169" s="5"/>
    </row>
    <row r="170" spans="5:12">
      <c r="E170" s="3"/>
      <c r="F170" s="3"/>
      <c r="G170" s="3"/>
      <c r="H170" s="3"/>
      <c r="I170" s="3"/>
      <c r="J170" s="3"/>
      <c r="K170" s="3"/>
      <c r="L170" s="5"/>
    </row>
    <row r="171" spans="5:12">
      <c r="E171" s="3"/>
      <c r="F171" s="3"/>
      <c r="G171" s="3"/>
      <c r="H171" s="3"/>
      <c r="I171" s="3"/>
      <c r="J171" s="3"/>
      <c r="K171" s="3"/>
      <c r="L171" s="5"/>
    </row>
    <row r="172" spans="5:12">
      <c r="E172" s="3"/>
      <c r="F172" s="3"/>
      <c r="G172" s="3"/>
      <c r="H172" s="3"/>
      <c r="I172" s="3"/>
      <c r="J172" s="3"/>
      <c r="K172" s="3"/>
      <c r="L172" s="5"/>
    </row>
    <row r="173" spans="5:12">
      <c r="E173" s="3"/>
      <c r="F173" s="3"/>
      <c r="G173" s="3"/>
      <c r="H173" s="3"/>
      <c r="I173" s="3"/>
      <c r="J173" s="3"/>
      <c r="K173" s="3"/>
      <c r="L173" s="5"/>
    </row>
  </sheetData>
  <sheetProtection password="DDE6" sheet="1"/>
  <mergeCells count="100">
    <mergeCell ref="B101:G110"/>
    <mergeCell ref="B92:E92"/>
    <mergeCell ref="B85:E85"/>
    <mergeCell ref="B82:E82"/>
    <mergeCell ref="B95:G95"/>
    <mergeCell ref="B97:C97"/>
    <mergeCell ref="B96:C96"/>
    <mergeCell ref="F81:G81"/>
    <mergeCell ref="B86:E86"/>
    <mergeCell ref="F83:G83"/>
    <mergeCell ref="B83:E83"/>
    <mergeCell ref="E70:G70"/>
    <mergeCell ref="B68:D68"/>
    <mergeCell ref="B78:E78"/>
    <mergeCell ref="B74:D74"/>
    <mergeCell ref="E76:G76"/>
    <mergeCell ref="D96:G96"/>
    <mergeCell ref="D97:G97"/>
    <mergeCell ref="B80:E81"/>
    <mergeCell ref="B77:D77"/>
    <mergeCell ref="E13:G13"/>
    <mergeCell ref="E14:G15"/>
    <mergeCell ref="E20:G20"/>
    <mergeCell ref="E21:G21"/>
    <mergeCell ref="B84:E84"/>
    <mergeCell ref="B75:D75"/>
    <mergeCell ref="E25:G25"/>
    <mergeCell ref="B93:E93"/>
    <mergeCell ref="E75:G75"/>
    <mergeCell ref="E29:G29"/>
    <mergeCell ref="B27:D27"/>
    <mergeCell ref="E54:G54"/>
    <mergeCell ref="C30:D30"/>
    <mergeCell ref="B73:D73"/>
    <mergeCell ref="B79:G79"/>
    <mergeCell ref="B76:D76"/>
    <mergeCell ref="B29:D29"/>
    <mergeCell ref="B63:D67"/>
    <mergeCell ref="B69:D69"/>
    <mergeCell ref="B72:D72"/>
    <mergeCell ref="E72:G72"/>
    <mergeCell ref="F73:G74"/>
    <mergeCell ref="B4:E4"/>
    <mergeCell ref="B5:E5"/>
    <mergeCell ref="E23:G23"/>
    <mergeCell ref="E24:G24"/>
    <mergeCell ref="B20:D20"/>
    <mergeCell ref="B14:D15"/>
    <mergeCell ref="B16:D16"/>
    <mergeCell ref="B18:D18"/>
    <mergeCell ref="B17:D17"/>
    <mergeCell ref="B19:D19"/>
    <mergeCell ref="E35:F35"/>
    <mergeCell ref="E36:F36"/>
    <mergeCell ref="B42:D42"/>
    <mergeCell ref="E22:G22"/>
    <mergeCell ref="F90:G90"/>
    <mergeCell ref="B28:D28"/>
    <mergeCell ref="B25:D25"/>
    <mergeCell ref="B26:D26"/>
    <mergeCell ref="E63:G67"/>
    <mergeCell ref="F92:G92"/>
    <mergeCell ref="F86:G86"/>
    <mergeCell ref="F87:G87"/>
    <mergeCell ref="F88:G88"/>
    <mergeCell ref="F89:G89"/>
    <mergeCell ref="B11:D11"/>
    <mergeCell ref="B12:D12"/>
    <mergeCell ref="B13:D13"/>
    <mergeCell ref="E12:G12"/>
    <mergeCell ref="E38:F38"/>
    <mergeCell ref="B91:E91"/>
    <mergeCell ref="H36:I36"/>
    <mergeCell ref="H37:I37"/>
    <mergeCell ref="H38:I38"/>
    <mergeCell ref="H39:I39"/>
    <mergeCell ref="E37:F37"/>
    <mergeCell ref="B70:D70"/>
    <mergeCell ref="B71:D71"/>
    <mergeCell ref="F85:G85"/>
    <mergeCell ref="E39:F39"/>
    <mergeCell ref="H35:I35"/>
    <mergeCell ref="E31:F31"/>
    <mergeCell ref="E32:F32"/>
    <mergeCell ref="E33:F33"/>
    <mergeCell ref="E34:F34"/>
    <mergeCell ref="E71:G71"/>
    <mergeCell ref="H31:I31"/>
    <mergeCell ref="H32:I32"/>
    <mergeCell ref="H33:I33"/>
    <mergeCell ref="H34:I34"/>
    <mergeCell ref="B55:D61"/>
    <mergeCell ref="H40:I40"/>
    <mergeCell ref="H41:I41"/>
    <mergeCell ref="E41:F41"/>
    <mergeCell ref="B54:D54"/>
    <mergeCell ref="B62:D62"/>
    <mergeCell ref="B53:D53"/>
    <mergeCell ref="E40:F40"/>
    <mergeCell ref="E55:G61"/>
  </mergeCells>
  <phoneticPr fontId="1" type="noConversion"/>
  <conditionalFormatting sqref="E29:G29">
    <cfRule type="expression" dxfId="1" priority="1" stopIfTrue="1">
      <formula>"SI(E30=""SÍ"")"</formula>
    </cfRule>
  </conditionalFormatting>
  <dataValidations count="11">
    <dataValidation type="list" allowBlank="1" showInputMessage="1" showErrorMessage="1" sqref="F80 F82 F84">
      <formula1>$M$12:$M$16</formula1>
    </dataValidation>
    <dataValidation type="list" allowBlank="1" showInputMessage="1" showErrorMessage="1" sqref="F91">
      <formula1>$N$12:$N$16</formula1>
    </dataValidation>
    <dataValidation type="list" allowBlank="1" showInputMessage="1" showErrorMessage="1" sqref="E77 E53 E62 E28 E69">
      <formula1>$P$12:$P$13</formula1>
    </dataValidation>
    <dataValidation type="list" allowBlank="1" showInputMessage="1" showErrorMessage="1" sqref="F43:F52">
      <formula1>$Q$32:$Q$37</formula1>
    </dataValidation>
    <dataValidation type="list" allowBlank="1" showInputMessage="1" showErrorMessage="1" sqref="G43:G52">
      <formula1>$S$32:$S$42</formula1>
    </dataValidation>
    <dataValidation type="list" allowBlank="1" showInputMessage="1" showErrorMessage="1" sqref="H43:H52">
      <formula1>$T$32:$T$37</formula1>
    </dataValidation>
    <dataValidation type="list" allowBlank="1" showInputMessage="1" showErrorMessage="1" sqref="J43:J52">
      <formula1>$U$32:$U$39</formula1>
    </dataValidation>
    <dataValidation type="list" allowBlank="1" showInputMessage="1" showErrorMessage="1" sqref="E29:G29">
      <formula1>$S$12:$S$14</formula1>
    </dataValidation>
    <dataValidation type="list" allowBlank="1" showInputMessage="1" showErrorMessage="1" sqref="E27">
      <formula1>$U$12:$U$14</formula1>
    </dataValidation>
    <dataValidation type="list" allowBlank="1" showInputMessage="1" showErrorMessage="1" sqref="E26">
      <formula1>$T$12:$T$15</formula1>
    </dataValidation>
    <dataValidation type="list" allowBlank="1" showInputMessage="1" showErrorMessage="1" sqref="E11">
      <formula1>$O$12:$O$20</formula1>
    </dataValidation>
  </dataValidations>
  <pageMargins left="0" right="0" top="0" bottom="0" header="0" footer="0"/>
  <pageSetup paperSize="9" scale="20" orientation="landscape" r:id="rId1"/>
  <headerFooter alignWithMargins="0"/>
  <ignoredErrors>
    <ignoredError sqref="B28:B29 B70:B77 F93 C30 B31 B42" emptyCellReference="1"/>
    <ignoredError sqref="D32:D41 D43:D52 E87:E90" numberStoredAsText="1"/>
    <ignoredError sqref="G31:H31 E42:L42 E31" unlockedFormula="1" emptyCellReference="1"/>
  </ignoredErrors>
  <drawing r:id="rId2"/>
</worksheet>
</file>

<file path=xl/worksheets/sheet2.xml><?xml version="1.0" encoding="utf-8"?>
<worksheet xmlns="http://schemas.openxmlformats.org/spreadsheetml/2006/main" xmlns:r="http://schemas.openxmlformats.org/officeDocument/2006/relationships">
  <dimension ref="A1:AW172"/>
  <sheetViews>
    <sheetView zoomScaleNormal="100" zoomScaleSheetLayoutView="100" workbookViewId="0">
      <selection activeCell="A40" sqref="A40"/>
    </sheetView>
  </sheetViews>
  <sheetFormatPr baseColWidth="10" defaultRowHeight="12.75"/>
  <cols>
    <col min="1" max="1" width="3.28515625" style="2" customWidth="1"/>
    <col min="2" max="2" width="6.85546875" style="3" customWidth="1"/>
    <col min="3" max="3" width="44.140625" style="3" customWidth="1"/>
    <col min="4" max="4" width="6.85546875" style="3" customWidth="1"/>
    <col min="5" max="5" width="30.42578125" customWidth="1"/>
    <col min="6" max="6" width="20.5703125" customWidth="1"/>
    <col min="7" max="7" width="33.28515625" customWidth="1"/>
    <col min="8" max="8" width="28" customWidth="1"/>
    <col min="9" max="9" width="30.5703125" customWidth="1"/>
    <col min="10" max="11" width="17.7109375" customWidth="1"/>
    <col min="12" max="12" width="32.42578125" style="4" customWidth="1"/>
    <col min="13" max="13" width="18.28515625" style="109" hidden="1" customWidth="1"/>
    <col min="14" max="14" width="32.5703125" style="109" hidden="1" customWidth="1"/>
    <col min="15" max="15" width="17.42578125" style="109" hidden="1" customWidth="1"/>
    <col min="16" max="16" width="19.85546875" style="109" hidden="1" customWidth="1"/>
    <col min="17" max="17" width="16.42578125" style="109" hidden="1" customWidth="1"/>
    <col min="18" max="18" width="5.7109375" style="109" hidden="1" customWidth="1"/>
    <col min="19" max="19" width="33.28515625" style="109" hidden="1" customWidth="1"/>
    <col min="20" max="20" width="20.7109375" style="109" hidden="1" customWidth="1"/>
    <col min="21" max="26" width="0" style="109" hidden="1" customWidth="1"/>
    <col min="27" max="49" width="11.42578125" style="3"/>
    <col min="50" max="16384" width="11.42578125" style="1"/>
  </cols>
  <sheetData>
    <row r="1" spans="1:49" s="3" customFormat="1" ht="41.25" customHeight="1">
      <c r="A1" s="2"/>
      <c r="E1" s="133"/>
      <c r="F1" s="133"/>
      <c r="G1" s="133"/>
      <c r="H1" s="133"/>
      <c r="I1" s="133"/>
      <c r="J1" s="133"/>
      <c r="K1" s="133"/>
      <c r="L1" s="5"/>
      <c r="M1" s="109"/>
      <c r="N1" s="109"/>
      <c r="O1" s="109"/>
      <c r="P1" s="109"/>
      <c r="Q1" s="109"/>
      <c r="R1" s="109"/>
      <c r="S1" s="109"/>
      <c r="T1" s="109"/>
      <c r="U1" s="109"/>
      <c r="V1" s="109"/>
      <c r="W1" s="109"/>
      <c r="X1" s="109"/>
      <c r="Y1" s="109"/>
      <c r="Z1" s="109"/>
    </row>
    <row r="2" spans="1:49" s="6" customFormat="1" ht="39.75" customHeight="1">
      <c r="A2" s="7"/>
      <c r="B2" s="251" t="s">
        <v>277</v>
      </c>
      <c r="C2" s="252"/>
      <c r="D2" s="252"/>
      <c r="E2" s="252"/>
      <c r="F2" s="3"/>
      <c r="G2" s="8"/>
      <c r="H2" s="8"/>
      <c r="I2" s="8"/>
      <c r="J2" s="8"/>
      <c r="K2" s="8"/>
      <c r="L2" s="9"/>
      <c r="M2" s="107"/>
      <c r="N2" s="107"/>
      <c r="O2" s="107"/>
      <c r="P2" s="107"/>
      <c r="Q2" s="107"/>
      <c r="R2" s="107"/>
      <c r="S2" s="107"/>
      <c r="T2" s="107"/>
      <c r="U2" s="107"/>
      <c r="V2" s="107"/>
      <c r="W2" s="107"/>
      <c r="X2" s="107"/>
      <c r="Y2" s="107"/>
      <c r="Z2" s="107"/>
      <c r="AA2" s="8"/>
      <c r="AB2" s="8"/>
      <c r="AC2" s="8"/>
      <c r="AD2" s="8"/>
      <c r="AE2" s="8"/>
      <c r="AF2" s="8"/>
      <c r="AG2" s="8"/>
      <c r="AH2" s="8"/>
      <c r="AI2" s="8"/>
      <c r="AJ2" s="8"/>
      <c r="AK2" s="8"/>
      <c r="AL2" s="8"/>
      <c r="AM2" s="8"/>
      <c r="AN2" s="8"/>
      <c r="AO2" s="8"/>
      <c r="AP2" s="8"/>
      <c r="AQ2" s="8"/>
      <c r="AR2" s="8"/>
      <c r="AS2" s="8"/>
      <c r="AT2" s="8"/>
      <c r="AU2" s="8"/>
      <c r="AV2" s="8"/>
      <c r="AW2" s="8"/>
    </row>
    <row r="3" spans="1:49" s="6" customFormat="1" ht="21.75" customHeight="1">
      <c r="A3" s="7"/>
      <c r="B3" s="251" t="s">
        <v>105</v>
      </c>
      <c r="C3" s="441"/>
      <c r="D3" s="441"/>
      <c r="E3" s="441"/>
      <c r="F3" s="3"/>
      <c r="G3" s="8"/>
      <c r="H3" s="8"/>
      <c r="I3" s="8"/>
      <c r="J3" s="8"/>
      <c r="K3" s="8"/>
      <c r="L3" s="9"/>
      <c r="M3" s="107"/>
      <c r="N3" s="107"/>
      <c r="O3" s="107"/>
      <c r="P3" s="107"/>
      <c r="Q3" s="107"/>
      <c r="R3" s="107"/>
      <c r="S3" s="107"/>
      <c r="T3" s="107"/>
      <c r="U3" s="107"/>
      <c r="V3" s="107"/>
      <c r="W3" s="107"/>
      <c r="X3" s="107"/>
      <c r="Y3" s="107"/>
      <c r="Z3" s="107"/>
      <c r="AA3" s="8"/>
      <c r="AB3" s="8"/>
      <c r="AC3" s="8"/>
      <c r="AD3" s="8"/>
      <c r="AE3" s="8"/>
      <c r="AF3" s="8"/>
      <c r="AG3" s="8"/>
      <c r="AH3" s="8"/>
      <c r="AI3" s="8"/>
      <c r="AJ3" s="8"/>
      <c r="AK3" s="8"/>
      <c r="AL3" s="8"/>
      <c r="AM3" s="8"/>
      <c r="AN3" s="8"/>
      <c r="AO3" s="8"/>
      <c r="AP3" s="8"/>
      <c r="AQ3" s="8"/>
      <c r="AR3" s="8"/>
      <c r="AS3" s="8"/>
      <c r="AT3" s="8"/>
      <c r="AU3" s="8"/>
      <c r="AV3" s="8"/>
      <c r="AW3" s="8"/>
    </row>
    <row r="4" spans="1:49" s="6" customFormat="1" ht="9" customHeight="1">
      <c r="A4" s="7"/>
      <c r="B4" s="10"/>
      <c r="C4" s="10"/>
      <c r="D4" s="10"/>
      <c r="E4" s="10"/>
      <c r="F4" s="10"/>
      <c r="G4" s="8"/>
      <c r="H4" s="8"/>
      <c r="I4" s="8"/>
      <c r="J4" s="8"/>
      <c r="K4" s="8"/>
      <c r="L4" s="9"/>
      <c r="M4" s="107"/>
      <c r="N4" s="107"/>
      <c r="O4" s="107"/>
      <c r="P4" s="107"/>
      <c r="Q4" s="107"/>
      <c r="R4" s="107"/>
      <c r="S4" s="107"/>
      <c r="T4" s="107"/>
      <c r="U4" s="107"/>
      <c r="V4" s="107"/>
      <c r="W4" s="107"/>
      <c r="X4" s="107"/>
      <c r="Y4" s="107"/>
      <c r="Z4" s="107"/>
      <c r="AA4" s="8"/>
      <c r="AB4" s="8"/>
      <c r="AC4" s="8"/>
      <c r="AD4" s="8"/>
      <c r="AE4" s="8"/>
      <c r="AF4" s="8"/>
      <c r="AG4" s="8"/>
      <c r="AH4" s="8"/>
      <c r="AI4" s="8"/>
      <c r="AJ4" s="8"/>
      <c r="AK4" s="8"/>
      <c r="AL4" s="8"/>
      <c r="AM4" s="8"/>
      <c r="AN4" s="8"/>
      <c r="AO4" s="8"/>
      <c r="AP4" s="8"/>
      <c r="AQ4" s="8"/>
      <c r="AR4" s="8"/>
      <c r="AS4" s="8"/>
      <c r="AT4" s="8"/>
      <c r="AU4" s="8"/>
      <c r="AV4" s="8"/>
      <c r="AW4" s="8"/>
    </row>
    <row r="5" spans="1:49" s="6" customFormat="1" ht="15.75" customHeight="1">
      <c r="A5" s="7"/>
      <c r="B5" s="11" t="s">
        <v>0</v>
      </c>
      <c r="C5" s="10"/>
      <c r="D5" s="10"/>
      <c r="E5" s="10"/>
      <c r="F5" s="10"/>
      <c r="G5" s="8"/>
      <c r="H5" s="8"/>
      <c r="I5" s="8"/>
      <c r="J5" s="8"/>
      <c r="K5" s="8"/>
      <c r="L5" s="9"/>
      <c r="M5" s="107"/>
      <c r="N5" s="107"/>
      <c r="O5" s="107"/>
      <c r="P5" s="107"/>
      <c r="Q5" s="107"/>
      <c r="R5" s="107"/>
      <c r="S5" s="107"/>
      <c r="T5" s="107"/>
      <c r="U5" s="107"/>
      <c r="V5" s="107"/>
      <c r="W5" s="107"/>
      <c r="X5" s="107"/>
      <c r="Y5" s="107"/>
      <c r="Z5" s="107"/>
      <c r="AA5" s="8"/>
      <c r="AB5" s="8"/>
      <c r="AC5" s="8"/>
      <c r="AD5" s="8"/>
      <c r="AE5" s="8"/>
      <c r="AF5" s="8"/>
      <c r="AG5" s="8"/>
      <c r="AH5" s="8"/>
      <c r="AI5" s="8"/>
      <c r="AJ5" s="8"/>
      <c r="AK5" s="8"/>
      <c r="AL5" s="8"/>
      <c r="AM5" s="8"/>
      <c r="AN5" s="8"/>
      <c r="AO5" s="8"/>
      <c r="AP5" s="8"/>
      <c r="AQ5" s="8"/>
      <c r="AR5" s="8"/>
      <c r="AS5" s="8"/>
      <c r="AT5" s="8"/>
      <c r="AU5" s="8"/>
      <c r="AV5" s="8"/>
      <c r="AW5" s="8"/>
    </row>
    <row r="6" spans="1:49" s="6" customFormat="1" ht="15" customHeight="1">
      <c r="A6" s="7"/>
      <c r="B6" s="8" t="s">
        <v>1</v>
      </c>
      <c r="C6" s="10"/>
      <c r="D6" s="10"/>
      <c r="E6" s="10"/>
      <c r="F6" s="10"/>
      <c r="G6" s="8"/>
      <c r="H6" s="8"/>
      <c r="I6" s="8"/>
      <c r="J6" s="8"/>
      <c r="K6" s="8"/>
      <c r="L6" s="9"/>
      <c r="M6" s="107"/>
      <c r="N6" s="107"/>
      <c r="O6" s="107"/>
      <c r="P6" s="107"/>
      <c r="Q6" s="107"/>
      <c r="R6" s="107"/>
      <c r="S6" s="107"/>
      <c r="T6" s="107"/>
      <c r="U6" s="107"/>
      <c r="V6" s="107"/>
      <c r="W6" s="107"/>
      <c r="X6" s="107"/>
      <c r="Y6" s="107"/>
      <c r="Z6" s="107"/>
      <c r="AA6" s="8"/>
      <c r="AB6" s="8"/>
      <c r="AC6" s="8"/>
      <c r="AD6" s="8"/>
      <c r="AE6" s="8"/>
      <c r="AF6" s="8"/>
      <c r="AG6" s="8"/>
      <c r="AH6" s="8"/>
      <c r="AI6" s="8"/>
      <c r="AJ6" s="8"/>
      <c r="AK6" s="8"/>
      <c r="AL6" s="8"/>
      <c r="AM6" s="8"/>
      <c r="AN6" s="8"/>
      <c r="AO6" s="8"/>
      <c r="AP6" s="8"/>
      <c r="AQ6" s="8"/>
      <c r="AR6" s="8"/>
      <c r="AS6" s="8"/>
      <c r="AT6" s="8"/>
      <c r="AU6" s="8"/>
      <c r="AV6" s="8"/>
      <c r="AW6" s="8"/>
    </row>
    <row r="7" spans="1:49" s="6" customFormat="1" ht="14.25" customHeight="1">
      <c r="A7" s="7"/>
      <c r="B7" s="8" t="s">
        <v>106</v>
      </c>
      <c r="C7" s="8"/>
      <c r="D7" s="8"/>
      <c r="E7" s="8"/>
      <c r="F7" s="8"/>
      <c r="G7" s="8"/>
      <c r="H7" s="8"/>
      <c r="I7" s="8"/>
      <c r="J7" s="8"/>
      <c r="K7" s="8"/>
      <c r="L7" s="9"/>
      <c r="M7" s="107"/>
      <c r="N7" s="107"/>
      <c r="O7" s="107"/>
      <c r="P7" s="107"/>
      <c r="Q7" s="107"/>
      <c r="R7" s="107"/>
      <c r="S7" s="107"/>
      <c r="T7" s="107"/>
      <c r="U7" s="107"/>
      <c r="V7" s="107"/>
      <c r="W7" s="107"/>
      <c r="X7" s="107"/>
      <c r="Y7" s="107"/>
      <c r="Z7" s="107"/>
      <c r="AA7" s="8"/>
      <c r="AB7" s="8"/>
      <c r="AC7" s="8"/>
      <c r="AD7" s="8"/>
      <c r="AE7" s="8"/>
      <c r="AF7" s="8"/>
      <c r="AG7" s="8"/>
      <c r="AH7" s="8"/>
      <c r="AI7" s="8"/>
      <c r="AJ7" s="8"/>
      <c r="AK7" s="8"/>
      <c r="AL7" s="8"/>
      <c r="AM7" s="8"/>
      <c r="AN7" s="8"/>
      <c r="AO7" s="8"/>
      <c r="AP7" s="8"/>
      <c r="AQ7" s="8"/>
      <c r="AR7" s="8"/>
      <c r="AS7" s="8"/>
      <c r="AT7" s="8"/>
      <c r="AU7" s="8"/>
      <c r="AV7" s="8"/>
      <c r="AW7" s="8"/>
    </row>
    <row r="8" spans="1:49" s="6" customFormat="1" ht="15" customHeight="1" thickBot="1">
      <c r="A8" s="7"/>
      <c r="B8" s="8"/>
      <c r="C8" s="8"/>
      <c r="D8" s="8"/>
      <c r="E8" s="8"/>
      <c r="F8" s="8"/>
      <c r="G8" s="8"/>
      <c r="H8" s="8"/>
      <c r="I8" s="8"/>
      <c r="J8" s="8"/>
      <c r="K8" s="8"/>
      <c r="L8" s="9"/>
      <c r="M8" s="107"/>
      <c r="N8" s="107"/>
      <c r="O8" s="107"/>
      <c r="P8" s="107"/>
      <c r="Q8" s="107"/>
      <c r="R8" s="107"/>
      <c r="S8" s="107"/>
      <c r="T8" s="107"/>
      <c r="U8" s="107"/>
      <c r="V8" s="107"/>
      <c r="W8" s="107"/>
      <c r="X8" s="107"/>
      <c r="Y8" s="107"/>
      <c r="Z8" s="107"/>
      <c r="AA8" s="8"/>
      <c r="AB8" s="8"/>
      <c r="AC8" s="8"/>
      <c r="AD8" s="8"/>
      <c r="AE8" s="8"/>
      <c r="AF8" s="8"/>
      <c r="AG8" s="8"/>
      <c r="AH8" s="8"/>
      <c r="AI8" s="8"/>
      <c r="AJ8" s="8"/>
      <c r="AK8" s="8"/>
      <c r="AL8" s="8"/>
      <c r="AM8" s="8"/>
      <c r="AN8" s="8"/>
      <c r="AO8" s="8"/>
      <c r="AP8" s="8"/>
      <c r="AQ8" s="8"/>
      <c r="AR8" s="8"/>
      <c r="AS8" s="8"/>
      <c r="AT8" s="8"/>
      <c r="AU8" s="8"/>
      <c r="AV8" s="8"/>
      <c r="AW8" s="8"/>
    </row>
    <row r="9" spans="1:49" s="6" customFormat="1" ht="16.5" customHeight="1" thickTop="1" thickBot="1">
      <c r="A9" s="126">
        <v>1</v>
      </c>
      <c r="B9" s="424" t="s">
        <v>107</v>
      </c>
      <c r="C9" s="240"/>
      <c r="D9" s="240"/>
      <c r="E9" s="14" t="s">
        <v>108</v>
      </c>
      <c r="F9" s="15"/>
      <c r="G9" s="16"/>
      <c r="H9" s="8"/>
      <c r="I9" s="8"/>
      <c r="J9" s="8"/>
      <c r="K9" s="8"/>
      <c r="L9" s="9"/>
      <c r="M9" s="107"/>
      <c r="N9" s="107"/>
      <c r="O9" s="108" t="s">
        <v>245</v>
      </c>
      <c r="P9" s="108" t="s">
        <v>4</v>
      </c>
      <c r="Q9" s="108" t="s">
        <v>5</v>
      </c>
      <c r="R9" s="108" t="s">
        <v>6</v>
      </c>
      <c r="S9" s="108" t="s">
        <v>7</v>
      </c>
      <c r="T9" s="108" t="s">
        <v>8</v>
      </c>
      <c r="U9" s="108" t="s">
        <v>9</v>
      </c>
      <c r="V9" s="107"/>
      <c r="W9" s="107"/>
      <c r="X9" s="107"/>
      <c r="Y9" s="107"/>
      <c r="Z9" s="107"/>
      <c r="AA9" s="8"/>
      <c r="AB9" s="8"/>
      <c r="AC9" s="8"/>
      <c r="AD9" s="8"/>
      <c r="AE9" s="8"/>
      <c r="AF9" s="8"/>
      <c r="AG9" s="8"/>
      <c r="AH9" s="8"/>
      <c r="AI9" s="8"/>
      <c r="AJ9" s="8"/>
      <c r="AK9" s="8"/>
      <c r="AL9" s="8"/>
      <c r="AM9" s="8"/>
      <c r="AN9" s="8"/>
      <c r="AO9" s="8"/>
      <c r="AP9" s="8"/>
      <c r="AQ9" s="8"/>
      <c r="AR9" s="8"/>
      <c r="AS9" s="8"/>
      <c r="AT9" s="8"/>
      <c r="AU9" s="8"/>
      <c r="AV9" s="8"/>
      <c r="AW9" s="8"/>
    </row>
    <row r="10" spans="1:49" s="6" customFormat="1" ht="36.75" customHeight="1" thickTop="1">
      <c r="A10" s="12">
        <v>2</v>
      </c>
      <c r="B10" s="239" t="s">
        <v>10</v>
      </c>
      <c r="C10" s="240"/>
      <c r="D10" s="241"/>
      <c r="E10" s="442" t="s">
        <v>109</v>
      </c>
      <c r="F10" s="443"/>
      <c r="G10" s="443"/>
      <c r="H10" s="18"/>
      <c r="I10" s="18"/>
      <c r="J10" s="18"/>
      <c r="K10" s="18"/>
      <c r="L10" s="17"/>
      <c r="M10" s="108">
        <v>5</v>
      </c>
      <c r="N10" s="107">
        <v>10</v>
      </c>
      <c r="O10" s="108" t="s">
        <v>241</v>
      </c>
      <c r="P10" s="108" t="s">
        <v>246</v>
      </c>
      <c r="Q10" s="107">
        <v>5</v>
      </c>
      <c r="R10" s="107">
        <v>10</v>
      </c>
      <c r="S10" s="108" t="s">
        <v>247</v>
      </c>
      <c r="T10" s="107" t="s">
        <v>11</v>
      </c>
      <c r="U10" s="108" t="s">
        <v>12</v>
      </c>
      <c r="V10" s="107"/>
      <c r="W10" s="107"/>
      <c r="X10" s="107"/>
      <c r="Y10" s="107"/>
      <c r="Z10" s="107"/>
      <c r="AA10" s="8"/>
      <c r="AB10" s="8"/>
      <c r="AC10" s="8"/>
      <c r="AD10" s="8"/>
      <c r="AE10" s="8"/>
      <c r="AF10" s="8"/>
      <c r="AG10" s="8"/>
      <c r="AH10" s="8"/>
      <c r="AI10" s="8"/>
      <c r="AJ10" s="8"/>
      <c r="AK10" s="8"/>
      <c r="AL10" s="8"/>
      <c r="AM10" s="8"/>
      <c r="AN10" s="8"/>
      <c r="AO10" s="8"/>
      <c r="AP10" s="8"/>
      <c r="AQ10" s="8"/>
      <c r="AR10" s="8"/>
      <c r="AS10" s="8"/>
      <c r="AT10" s="8"/>
      <c r="AU10" s="8"/>
      <c r="AV10" s="8"/>
      <c r="AW10" s="8"/>
    </row>
    <row r="11" spans="1:49" s="6" customFormat="1" ht="14.25" customHeight="1">
      <c r="A11" s="12">
        <v>3</v>
      </c>
      <c r="B11" s="424" t="s">
        <v>110</v>
      </c>
      <c r="C11" s="425"/>
      <c r="D11" s="426"/>
      <c r="E11" s="408" t="s">
        <v>111</v>
      </c>
      <c r="F11" s="438"/>
      <c r="G11" s="409"/>
      <c r="H11" s="8"/>
      <c r="I11" s="8"/>
      <c r="J11" s="8"/>
      <c r="K11" s="8"/>
      <c r="L11" s="9"/>
      <c r="M11" s="107">
        <v>4</v>
      </c>
      <c r="N11" s="107">
        <v>8</v>
      </c>
      <c r="O11" s="108" t="s">
        <v>14</v>
      </c>
      <c r="P11" s="108" t="s">
        <v>15</v>
      </c>
      <c r="Q11" s="107">
        <v>4</v>
      </c>
      <c r="R11" s="107">
        <v>8</v>
      </c>
      <c r="S11" s="108" t="s">
        <v>258</v>
      </c>
      <c r="T11" s="107" t="s">
        <v>249</v>
      </c>
      <c r="U11" s="108" t="s">
        <v>16</v>
      </c>
      <c r="V11" s="107"/>
      <c r="W11" s="107"/>
      <c r="X11" s="107"/>
      <c r="Y11" s="107"/>
      <c r="Z11" s="107"/>
      <c r="AA11" s="8"/>
      <c r="AB11" s="8"/>
      <c r="AC11" s="8"/>
      <c r="AD11" s="8"/>
      <c r="AE11" s="8"/>
      <c r="AF11" s="8"/>
      <c r="AG11" s="8"/>
      <c r="AH11" s="8"/>
      <c r="AI11" s="8"/>
      <c r="AJ11" s="8"/>
      <c r="AK11" s="8"/>
      <c r="AL11" s="8"/>
      <c r="AM11" s="8"/>
      <c r="AN11" s="8"/>
      <c r="AO11" s="8"/>
      <c r="AP11" s="8"/>
      <c r="AQ11" s="8"/>
      <c r="AR11" s="8"/>
      <c r="AS11" s="8"/>
      <c r="AT11" s="8"/>
      <c r="AU11" s="8"/>
      <c r="AV11" s="8"/>
      <c r="AW11" s="8"/>
    </row>
    <row r="12" spans="1:49" s="6" customFormat="1" ht="14.25" customHeight="1">
      <c r="A12" s="20">
        <v>4</v>
      </c>
      <c r="B12" s="255" t="s">
        <v>112</v>
      </c>
      <c r="C12" s="256"/>
      <c r="D12" s="257"/>
      <c r="E12" s="439" t="s">
        <v>113</v>
      </c>
      <c r="F12" s="440"/>
      <c r="G12" s="440"/>
      <c r="H12" s="8"/>
      <c r="I12" s="8"/>
      <c r="J12" s="8"/>
      <c r="K12" s="8"/>
      <c r="L12" s="9"/>
      <c r="M12" s="107">
        <v>3</v>
      </c>
      <c r="N12" s="107">
        <v>6</v>
      </c>
      <c r="O12" s="108" t="s">
        <v>18</v>
      </c>
      <c r="P12" s="107"/>
      <c r="Q12" s="107">
        <v>3</v>
      </c>
      <c r="R12" s="107">
        <v>6</v>
      </c>
      <c r="S12" s="108" t="s">
        <v>259</v>
      </c>
      <c r="T12" s="107" t="s">
        <v>251</v>
      </c>
      <c r="U12" s="108" t="s">
        <v>19</v>
      </c>
      <c r="V12" s="107"/>
      <c r="W12" s="107"/>
      <c r="X12" s="107"/>
      <c r="Y12" s="107"/>
      <c r="Z12" s="107"/>
      <c r="AA12" s="8"/>
      <c r="AB12" s="8"/>
      <c r="AC12" s="8"/>
      <c r="AD12" s="8"/>
      <c r="AE12" s="8"/>
      <c r="AF12" s="8"/>
      <c r="AG12" s="8"/>
      <c r="AH12" s="8"/>
      <c r="AI12" s="8"/>
      <c r="AJ12" s="8"/>
      <c r="AK12" s="8"/>
      <c r="AL12" s="8"/>
      <c r="AM12" s="8"/>
      <c r="AN12" s="8"/>
      <c r="AO12" s="8"/>
      <c r="AP12" s="8"/>
      <c r="AQ12" s="8"/>
      <c r="AR12" s="8"/>
      <c r="AS12" s="8"/>
      <c r="AT12" s="8"/>
      <c r="AU12" s="8"/>
      <c r="AV12" s="8"/>
      <c r="AW12" s="8"/>
    </row>
    <row r="13" spans="1:49" s="6" customFormat="1" ht="15" customHeight="1">
      <c r="A13" s="22"/>
      <c r="B13" s="258"/>
      <c r="C13" s="259"/>
      <c r="D13" s="260"/>
      <c r="E13" s="440"/>
      <c r="F13" s="440"/>
      <c r="G13" s="440"/>
      <c r="H13" s="8"/>
      <c r="I13" s="8"/>
      <c r="J13" s="8"/>
      <c r="K13" s="8"/>
      <c r="L13" s="9"/>
      <c r="M13" s="107">
        <v>2</v>
      </c>
      <c r="N13" s="107">
        <v>3</v>
      </c>
      <c r="O13" s="108" t="s">
        <v>20</v>
      </c>
      <c r="P13" s="107"/>
      <c r="Q13" s="107">
        <v>2</v>
      </c>
      <c r="R13" s="107">
        <v>3</v>
      </c>
      <c r="S13" s="107"/>
      <c r="T13" s="107" t="s">
        <v>252</v>
      </c>
      <c r="U13" s="107"/>
      <c r="V13" s="107"/>
      <c r="W13" s="107"/>
      <c r="X13" s="107"/>
      <c r="Y13" s="107"/>
      <c r="Z13" s="107"/>
      <c r="AA13" s="8"/>
      <c r="AB13" s="8"/>
      <c r="AC13" s="8"/>
      <c r="AD13" s="8"/>
      <c r="AE13" s="8"/>
      <c r="AF13" s="8"/>
      <c r="AG13" s="8"/>
      <c r="AH13" s="8"/>
      <c r="AI13" s="8"/>
      <c r="AJ13" s="8"/>
      <c r="AK13" s="8"/>
      <c r="AL13" s="8"/>
      <c r="AM13" s="8"/>
      <c r="AN13" s="8"/>
      <c r="AO13" s="8"/>
      <c r="AP13" s="8"/>
      <c r="AQ13" s="8"/>
      <c r="AR13" s="8"/>
      <c r="AS13" s="8"/>
      <c r="AT13" s="8"/>
      <c r="AU13" s="8"/>
      <c r="AV13" s="8"/>
      <c r="AW13" s="8"/>
    </row>
    <row r="14" spans="1:49" s="6" customFormat="1" ht="14.25" customHeight="1">
      <c r="A14" s="12">
        <v>5</v>
      </c>
      <c r="B14" s="424" t="s">
        <v>114</v>
      </c>
      <c r="C14" s="425"/>
      <c r="D14" s="426"/>
      <c r="E14" s="80" t="s">
        <v>115</v>
      </c>
      <c r="F14" s="23"/>
      <c r="G14" s="24"/>
      <c r="H14" s="8"/>
      <c r="I14" s="8"/>
      <c r="J14" s="8"/>
      <c r="K14" s="8"/>
      <c r="L14" s="9"/>
      <c r="M14" s="107">
        <v>1</v>
      </c>
      <c r="N14" s="107">
        <v>1</v>
      </c>
      <c r="O14" s="108" t="s">
        <v>22</v>
      </c>
      <c r="P14" s="107"/>
      <c r="Q14" s="107">
        <v>1</v>
      </c>
      <c r="R14" s="107">
        <v>1</v>
      </c>
      <c r="S14" s="107"/>
      <c r="T14" s="107"/>
      <c r="U14" s="107"/>
      <c r="V14" s="107"/>
      <c r="W14" s="107"/>
      <c r="X14" s="107"/>
      <c r="Y14" s="107"/>
      <c r="Z14" s="107"/>
      <c r="AA14" s="8"/>
      <c r="AB14" s="8"/>
      <c r="AC14" s="8"/>
      <c r="AD14" s="8"/>
      <c r="AE14" s="8"/>
      <c r="AF14" s="8"/>
      <c r="AG14" s="8"/>
      <c r="AH14" s="8"/>
      <c r="AI14" s="8"/>
      <c r="AJ14" s="8"/>
      <c r="AK14" s="8"/>
      <c r="AL14" s="8"/>
      <c r="AM14" s="8"/>
      <c r="AN14" s="8"/>
      <c r="AO14" s="8"/>
      <c r="AP14" s="8"/>
      <c r="AQ14" s="8"/>
      <c r="AR14" s="8"/>
      <c r="AS14" s="8"/>
      <c r="AT14" s="8"/>
      <c r="AU14" s="8"/>
      <c r="AV14" s="8"/>
      <c r="AW14" s="8"/>
    </row>
    <row r="15" spans="1:49" s="6" customFormat="1" ht="15" customHeight="1">
      <c r="A15" s="12">
        <v>6</v>
      </c>
      <c r="B15" s="424" t="s">
        <v>116</v>
      </c>
      <c r="C15" s="425"/>
      <c r="D15" s="426"/>
      <c r="E15" s="81" t="s">
        <v>117</v>
      </c>
      <c r="F15" s="25"/>
      <c r="G15" s="26"/>
      <c r="H15" s="8"/>
      <c r="I15" s="8"/>
      <c r="J15" s="8"/>
      <c r="K15" s="8"/>
      <c r="L15" s="9"/>
      <c r="M15" s="107"/>
      <c r="N15" s="107"/>
      <c r="O15" s="108" t="s">
        <v>24</v>
      </c>
      <c r="P15" s="107"/>
      <c r="Q15" s="107"/>
      <c r="R15" s="107"/>
      <c r="S15" s="107"/>
      <c r="T15" s="107"/>
      <c r="U15" s="107"/>
      <c r="V15" s="107"/>
      <c r="W15" s="107"/>
      <c r="X15" s="107"/>
      <c r="Y15" s="107"/>
      <c r="Z15" s="107"/>
      <c r="AA15" s="8"/>
      <c r="AB15" s="8"/>
      <c r="AC15" s="8"/>
      <c r="AD15" s="8"/>
      <c r="AE15" s="8"/>
      <c r="AF15" s="8"/>
      <c r="AG15" s="8"/>
      <c r="AH15" s="8"/>
      <c r="AI15" s="8"/>
      <c r="AJ15" s="8"/>
      <c r="AK15" s="8"/>
      <c r="AL15" s="8"/>
      <c r="AM15" s="8"/>
      <c r="AN15" s="8"/>
      <c r="AO15" s="8"/>
      <c r="AP15" s="8"/>
      <c r="AQ15" s="8"/>
      <c r="AR15" s="8"/>
      <c r="AS15" s="8"/>
      <c r="AT15" s="8"/>
      <c r="AU15" s="8"/>
      <c r="AV15" s="8"/>
      <c r="AW15" s="8"/>
    </row>
    <row r="16" spans="1:49" s="6" customFormat="1" ht="15" customHeight="1">
      <c r="A16" s="12">
        <v>7</v>
      </c>
      <c r="B16" s="424" t="s">
        <v>118</v>
      </c>
      <c r="C16" s="425"/>
      <c r="D16" s="426"/>
      <c r="E16" s="80">
        <v>36530</v>
      </c>
      <c r="F16" s="27"/>
      <c r="G16" s="27"/>
      <c r="H16" s="8"/>
      <c r="I16" s="8"/>
      <c r="J16" s="8"/>
      <c r="K16" s="8"/>
      <c r="L16" s="9"/>
      <c r="M16" s="107"/>
      <c r="N16" s="107"/>
      <c r="O16" s="108" t="s">
        <v>26</v>
      </c>
      <c r="P16" s="107"/>
      <c r="Q16" s="107"/>
      <c r="R16" s="107"/>
      <c r="S16" s="107"/>
      <c r="T16" s="107"/>
      <c r="U16" s="107"/>
      <c r="V16" s="107"/>
      <c r="W16" s="107"/>
      <c r="X16" s="107"/>
      <c r="Y16" s="107"/>
      <c r="Z16" s="107"/>
      <c r="AA16" s="8"/>
      <c r="AB16" s="8"/>
      <c r="AC16" s="8"/>
      <c r="AD16" s="8"/>
      <c r="AE16" s="8"/>
      <c r="AF16" s="8"/>
      <c r="AG16" s="8"/>
      <c r="AH16" s="8"/>
      <c r="AI16" s="8"/>
      <c r="AJ16" s="8"/>
      <c r="AK16" s="8"/>
      <c r="AL16" s="8"/>
      <c r="AM16" s="8"/>
      <c r="AN16" s="8"/>
      <c r="AO16" s="8"/>
      <c r="AP16" s="8"/>
      <c r="AQ16" s="8"/>
      <c r="AR16" s="8"/>
      <c r="AS16" s="8"/>
      <c r="AT16" s="8"/>
      <c r="AU16" s="8"/>
      <c r="AV16" s="8"/>
      <c r="AW16" s="8"/>
    </row>
    <row r="17" spans="1:49" s="6" customFormat="1" ht="36" customHeight="1">
      <c r="A17" s="20">
        <v>8</v>
      </c>
      <c r="B17" s="435" t="s">
        <v>119</v>
      </c>
      <c r="C17" s="436"/>
      <c r="D17" s="437"/>
      <c r="E17" s="433" t="s">
        <v>120</v>
      </c>
      <c r="F17" s="433"/>
      <c r="G17" s="434"/>
      <c r="H17" s="8"/>
      <c r="I17" s="8"/>
      <c r="J17" s="8"/>
      <c r="K17" s="8"/>
      <c r="L17" s="9"/>
      <c r="M17" s="107"/>
      <c r="N17" s="107"/>
      <c r="O17" s="108" t="s">
        <v>27</v>
      </c>
      <c r="P17" s="107"/>
      <c r="Q17" s="107"/>
      <c r="R17" s="107"/>
      <c r="S17" s="107"/>
      <c r="T17" s="107"/>
      <c r="U17" s="107"/>
      <c r="V17" s="107"/>
      <c r="W17" s="107"/>
      <c r="X17" s="107"/>
      <c r="Y17" s="107"/>
      <c r="Z17" s="107"/>
      <c r="AA17" s="8"/>
      <c r="AB17" s="8"/>
      <c r="AC17" s="8"/>
      <c r="AD17" s="8"/>
      <c r="AE17" s="8"/>
      <c r="AF17" s="8"/>
      <c r="AG17" s="8"/>
      <c r="AH17" s="8"/>
      <c r="AI17" s="8"/>
      <c r="AJ17" s="8"/>
      <c r="AK17" s="8"/>
      <c r="AL17" s="8"/>
      <c r="AM17" s="8"/>
      <c r="AN17" s="8"/>
      <c r="AO17" s="8"/>
      <c r="AP17" s="8"/>
      <c r="AQ17" s="8"/>
      <c r="AR17" s="8"/>
      <c r="AS17" s="8"/>
      <c r="AT17" s="8"/>
      <c r="AU17" s="8"/>
      <c r="AV17" s="8"/>
      <c r="AW17" s="8"/>
    </row>
    <row r="18" spans="1:49" s="6" customFormat="1" ht="15" customHeight="1">
      <c r="A18" s="12">
        <v>9</v>
      </c>
      <c r="B18" s="424" t="s">
        <v>121</v>
      </c>
      <c r="C18" s="425"/>
      <c r="D18" s="426"/>
      <c r="E18" s="427" t="s">
        <v>122</v>
      </c>
      <c r="F18" s="427"/>
      <c r="G18" s="428"/>
      <c r="H18" s="8"/>
      <c r="I18" s="8"/>
      <c r="J18" s="8"/>
      <c r="K18" s="8"/>
      <c r="L18" s="9"/>
      <c r="M18" s="107"/>
      <c r="N18" s="107"/>
      <c r="O18" s="108" t="s">
        <v>3</v>
      </c>
      <c r="P18" s="107"/>
      <c r="Q18" s="107"/>
      <c r="R18" s="107"/>
      <c r="S18" s="107"/>
      <c r="T18" s="107"/>
      <c r="U18" s="107"/>
      <c r="V18" s="107"/>
      <c r="W18" s="107"/>
      <c r="X18" s="107"/>
      <c r="Y18" s="107"/>
      <c r="Z18" s="107"/>
      <c r="AA18" s="8"/>
      <c r="AB18" s="8"/>
      <c r="AC18" s="8"/>
      <c r="AD18" s="8"/>
      <c r="AE18" s="8"/>
      <c r="AF18" s="8"/>
      <c r="AG18" s="8"/>
      <c r="AH18" s="8"/>
      <c r="AI18" s="8"/>
      <c r="AJ18" s="8"/>
      <c r="AK18" s="8"/>
      <c r="AL18" s="8"/>
      <c r="AM18" s="8"/>
      <c r="AN18" s="8"/>
      <c r="AO18" s="8"/>
      <c r="AP18" s="8"/>
      <c r="AQ18" s="8"/>
      <c r="AR18" s="8"/>
      <c r="AS18" s="8"/>
      <c r="AT18" s="8"/>
      <c r="AU18" s="8"/>
      <c r="AV18" s="8"/>
      <c r="AW18" s="8"/>
    </row>
    <row r="19" spans="1:49" s="6" customFormat="1" ht="15" customHeight="1">
      <c r="A19" s="12">
        <v>10</v>
      </c>
      <c r="B19" s="79" t="s">
        <v>123</v>
      </c>
      <c r="C19" s="57"/>
      <c r="D19" s="82" t="s">
        <v>124</v>
      </c>
      <c r="E19" s="429" t="s">
        <v>125</v>
      </c>
      <c r="F19" s="429"/>
      <c r="G19" s="430"/>
      <c r="H19" s="8"/>
      <c r="I19" s="8"/>
      <c r="J19" s="8"/>
      <c r="K19" s="8"/>
      <c r="L19" s="9"/>
      <c r="M19" s="107"/>
      <c r="N19" s="107"/>
      <c r="O19" s="108"/>
      <c r="P19" s="109"/>
      <c r="Q19" s="109"/>
      <c r="R19" s="109"/>
      <c r="S19" s="109"/>
      <c r="T19" s="109"/>
      <c r="U19" s="107"/>
      <c r="V19" s="107"/>
      <c r="W19" s="107"/>
      <c r="X19" s="107"/>
      <c r="Y19" s="107"/>
      <c r="Z19" s="107"/>
      <c r="AA19" s="8"/>
      <c r="AB19" s="8"/>
      <c r="AC19" s="8"/>
      <c r="AD19" s="8"/>
      <c r="AE19" s="8"/>
      <c r="AF19" s="8"/>
      <c r="AG19" s="8"/>
      <c r="AH19" s="8"/>
      <c r="AI19" s="8"/>
      <c r="AJ19" s="8"/>
      <c r="AK19" s="8"/>
      <c r="AL19" s="8"/>
      <c r="AM19" s="8"/>
      <c r="AN19" s="8"/>
      <c r="AO19" s="8"/>
      <c r="AP19" s="8"/>
      <c r="AQ19" s="8"/>
      <c r="AR19" s="8"/>
      <c r="AS19" s="8"/>
      <c r="AT19" s="8"/>
      <c r="AU19" s="8"/>
      <c r="AV19" s="8"/>
      <c r="AW19" s="8"/>
    </row>
    <row r="20" spans="1:49" s="6" customFormat="1" ht="15" customHeight="1">
      <c r="A20" s="12">
        <v>11</v>
      </c>
      <c r="B20" s="79" t="s">
        <v>126</v>
      </c>
      <c r="C20" s="57"/>
      <c r="D20" s="82" t="s">
        <v>124</v>
      </c>
      <c r="E20" s="431" t="s">
        <v>127</v>
      </c>
      <c r="F20" s="431"/>
      <c r="G20" s="432"/>
      <c r="H20" s="8"/>
      <c r="I20" s="8"/>
      <c r="J20" s="8"/>
      <c r="K20" s="8"/>
      <c r="L20" s="9"/>
      <c r="M20" s="107"/>
      <c r="N20" s="107"/>
      <c r="O20" s="108"/>
      <c r="P20" s="107"/>
      <c r="Q20" s="107"/>
      <c r="R20" s="107"/>
      <c r="S20" s="107"/>
      <c r="T20" s="107"/>
      <c r="U20" s="107"/>
      <c r="V20" s="107"/>
      <c r="W20" s="107"/>
      <c r="X20" s="107"/>
      <c r="Y20" s="107"/>
      <c r="Z20" s="107"/>
      <c r="AA20" s="8"/>
      <c r="AB20" s="8"/>
      <c r="AC20" s="8"/>
      <c r="AD20" s="8"/>
      <c r="AE20" s="8"/>
      <c r="AF20" s="8"/>
      <c r="AG20" s="8"/>
      <c r="AH20" s="8"/>
      <c r="AI20" s="8"/>
      <c r="AJ20" s="8"/>
      <c r="AK20" s="8"/>
      <c r="AL20" s="8"/>
      <c r="AM20" s="8"/>
      <c r="AN20" s="8"/>
      <c r="AO20" s="8"/>
      <c r="AP20" s="8"/>
      <c r="AQ20" s="8"/>
      <c r="AR20" s="8"/>
      <c r="AS20" s="8"/>
      <c r="AT20" s="8"/>
      <c r="AU20" s="8"/>
      <c r="AV20" s="8"/>
      <c r="AW20" s="8"/>
    </row>
    <row r="21" spans="1:49" s="6" customFormat="1" ht="14.25" customHeight="1">
      <c r="A21" s="20">
        <v>12</v>
      </c>
      <c r="B21" s="29" t="s">
        <v>32</v>
      </c>
      <c r="C21" s="30"/>
      <c r="D21" s="31" t="s">
        <v>33</v>
      </c>
      <c r="E21" s="418" t="s">
        <v>244</v>
      </c>
      <c r="F21" s="419"/>
      <c r="G21" s="420"/>
      <c r="H21" s="8"/>
      <c r="I21" s="8"/>
      <c r="J21" s="8"/>
      <c r="K21" s="8"/>
      <c r="L21" s="9"/>
      <c r="M21" s="107"/>
      <c r="N21" s="107"/>
      <c r="O21" s="109"/>
      <c r="P21" s="107"/>
      <c r="Q21" s="107"/>
      <c r="R21" s="107"/>
      <c r="S21" s="107"/>
      <c r="T21" s="107"/>
      <c r="U21" s="107"/>
      <c r="V21" s="107"/>
      <c r="W21" s="107"/>
      <c r="X21" s="107"/>
      <c r="Y21" s="107"/>
      <c r="Z21" s="107"/>
      <c r="AA21" s="8"/>
      <c r="AB21" s="8"/>
      <c r="AC21" s="8"/>
      <c r="AD21" s="8"/>
      <c r="AE21" s="8"/>
      <c r="AF21" s="8"/>
      <c r="AG21" s="8"/>
      <c r="AH21" s="8"/>
      <c r="AI21" s="8"/>
      <c r="AJ21" s="8"/>
      <c r="AK21" s="8"/>
      <c r="AL21" s="8"/>
      <c r="AM21" s="8"/>
      <c r="AN21" s="8"/>
      <c r="AO21" s="8"/>
      <c r="AP21" s="8"/>
      <c r="AQ21" s="8"/>
      <c r="AR21" s="8"/>
      <c r="AS21" s="8"/>
      <c r="AT21" s="8"/>
      <c r="AU21" s="8"/>
      <c r="AV21" s="8"/>
      <c r="AW21" s="8"/>
    </row>
    <row r="22" spans="1:49" s="6" customFormat="1" ht="14.25" customHeight="1">
      <c r="A22" s="22"/>
      <c r="B22" s="32"/>
      <c r="C22" s="16"/>
      <c r="D22" s="33" t="s">
        <v>34</v>
      </c>
      <c r="E22" s="418" t="s">
        <v>242</v>
      </c>
      <c r="F22" s="419"/>
      <c r="G22" s="420"/>
      <c r="H22" s="8"/>
      <c r="I22" s="8"/>
      <c r="J22" s="8"/>
      <c r="K22" s="8"/>
      <c r="L22" s="9"/>
      <c r="M22" s="107"/>
      <c r="N22" s="107"/>
      <c r="O22" s="107"/>
      <c r="P22" s="107"/>
      <c r="Q22" s="107"/>
      <c r="R22" s="107"/>
      <c r="S22" s="107"/>
      <c r="T22" s="107"/>
      <c r="U22" s="107"/>
      <c r="V22" s="107"/>
      <c r="W22" s="107"/>
      <c r="X22" s="107"/>
      <c r="Y22" s="107"/>
      <c r="Z22" s="107"/>
      <c r="AA22" s="8"/>
      <c r="AB22" s="8"/>
      <c r="AC22" s="8"/>
      <c r="AD22" s="8"/>
      <c r="AE22" s="8"/>
      <c r="AF22" s="8"/>
      <c r="AG22" s="8"/>
      <c r="AH22" s="8"/>
      <c r="AI22" s="8"/>
      <c r="AJ22" s="8"/>
      <c r="AK22" s="8"/>
      <c r="AL22" s="8"/>
      <c r="AM22" s="8"/>
      <c r="AN22" s="8"/>
      <c r="AO22" s="8"/>
      <c r="AP22" s="8"/>
      <c r="AQ22" s="8"/>
      <c r="AR22" s="8"/>
      <c r="AS22" s="8"/>
      <c r="AT22" s="8"/>
      <c r="AU22" s="8"/>
      <c r="AV22" s="8"/>
      <c r="AW22" s="8"/>
    </row>
    <row r="23" spans="1:49" s="6" customFormat="1" ht="15" customHeight="1">
      <c r="A23" s="20">
        <v>13</v>
      </c>
      <c r="B23" s="386" t="s">
        <v>128</v>
      </c>
      <c r="C23" s="387"/>
      <c r="D23" s="388"/>
      <c r="E23" s="421" t="s">
        <v>243</v>
      </c>
      <c r="F23" s="422"/>
      <c r="G23" s="423"/>
      <c r="H23" s="8"/>
      <c r="I23" s="8"/>
      <c r="J23" s="8"/>
      <c r="K23" s="8"/>
      <c r="L23" s="9"/>
      <c r="M23" s="107"/>
      <c r="N23" s="107"/>
      <c r="O23" s="109"/>
      <c r="P23" s="107"/>
      <c r="Q23" s="107"/>
      <c r="R23" s="107"/>
      <c r="S23" s="107"/>
      <c r="T23" s="107"/>
      <c r="U23" s="107"/>
      <c r="V23" s="107"/>
      <c r="W23" s="107"/>
      <c r="X23" s="107"/>
      <c r="Y23" s="107"/>
      <c r="Z23" s="107"/>
      <c r="AA23" s="8"/>
      <c r="AB23" s="8"/>
      <c r="AC23" s="8"/>
      <c r="AD23" s="8"/>
      <c r="AE23" s="8"/>
      <c r="AF23" s="8"/>
      <c r="AG23" s="8"/>
      <c r="AH23" s="8"/>
      <c r="AI23" s="8"/>
      <c r="AJ23" s="8"/>
      <c r="AK23" s="8"/>
      <c r="AL23" s="8"/>
      <c r="AM23" s="8"/>
      <c r="AN23" s="8"/>
      <c r="AO23" s="8"/>
      <c r="AP23" s="8"/>
      <c r="AQ23" s="8"/>
      <c r="AR23" s="8"/>
      <c r="AS23" s="8"/>
      <c r="AT23" s="8"/>
      <c r="AU23" s="8"/>
      <c r="AV23" s="8"/>
      <c r="AW23" s="8"/>
    </row>
    <row r="24" spans="1:49" s="6" customFormat="1" ht="15.75" customHeight="1">
      <c r="A24" s="22"/>
      <c r="B24" s="417" t="s">
        <v>129</v>
      </c>
      <c r="C24" s="400"/>
      <c r="D24" s="400"/>
      <c r="E24" s="83" t="s">
        <v>130</v>
      </c>
      <c r="F24" s="84"/>
      <c r="G24" s="84"/>
      <c r="H24" s="8"/>
      <c r="I24" s="8"/>
      <c r="J24" s="8"/>
      <c r="K24" s="8"/>
      <c r="L24" s="9"/>
      <c r="M24" s="107"/>
      <c r="N24" s="107"/>
      <c r="O24" s="107"/>
      <c r="P24" s="107"/>
      <c r="Q24" s="107"/>
      <c r="R24" s="107"/>
      <c r="S24" s="107"/>
      <c r="T24" s="107"/>
      <c r="U24" s="107"/>
      <c r="V24" s="107"/>
      <c r="W24" s="107"/>
      <c r="X24" s="107"/>
      <c r="Y24" s="107"/>
      <c r="Z24" s="107"/>
      <c r="AA24" s="8"/>
      <c r="AB24" s="8"/>
      <c r="AC24" s="8"/>
      <c r="AD24" s="8"/>
      <c r="AE24" s="8"/>
      <c r="AF24" s="8"/>
      <c r="AG24" s="8"/>
      <c r="AH24" s="8"/>
      <c r="AI24" s="8"/>
      <c r="AJ24" s="8"/>
      <c r="AK24" s="8"/>
      <c r="AL24" s="8"/>
      <c r="AM24" s="8"/>
      <c r="AN24" s="8"/>
      <c r="AO24" s="8"/>
      <c r="AP24" s="8"/>
      <c r="AQ24" s="8"/>
      <c r="AR24" s="8"/>
      <c r="AS24" s="8"/>
      <c r="AT24" s="8"/>
      <c r="AU24" s="8"/>
      <c r="AV24" s="8"/>
      <c r="AW24" s="8"/>
    </row>
    <row r="25" spans="1:49" s="34" customFormat="1" ht="34.5" customHeight="1">
      <c r="A25" s="35">
        <v>14</v>
      </c>
      <c r="B25" s="236" t="s">
        <v>131</v>
      </c>
      <c r="C25" s="237"/>
      <c r="D25" s="237"/>
      <c r="E25" s="85" t="s">
        <v>132</v>
      </c>
      <c r="F25" s="86"/>
      <c r="G25" s="86"/>
      <c r="H25" s="36"/>
      <c r="I25" s="36"/>
      <c r="J25" s="36"/>
      <c r="K25" s="36"/>
      <c r="L25" s="9"/>
      <c r="M25" s="107"/>
      <c r="N25" s="107"/>
      <c r="O25" s="107"/>
      <c r="P25" s="107"/>
      <c r="Q25" s="107"/>
      <c r="R25" s="107"/>
      <c r="S25" s="107"/>
      <c r="T25" s="107"/>
      <c r="U25" s="107"/>
      <c r="V25" s="107"/>
      <c r="W25" s="107"/>
      <c r="X25" s="107"/>
      <c r="Y25" s="107"/>
      <c r="Z25" s="107"/>
      <c r="AA25" s="36"/>
      <c r="AB25" s="36"/>
      <c r="AC25" s="36"/>
      <c r="AD25" s="36"/>
      <c r="AE25" s="36"/>
      <c r="AF25" s="36"/>
      <c r="AG25" s="36"/>
      <c r="AH25" s="36"/>
      <c r="AI25" s="36"/>
      <c r="AJ25" s="36"/>
      <c r="AK25" s="36"/>
      <c r="AL25" s="36"/>
      <c r="AM25" s="36"/>
      <c r="AN25" s="36"/>
      <c r="AO25" s="36"/>
      <c r="AP25" s="36"/>
      <c r="AQ25" s="36"/>
      <c r="AR25" s="36"/>
      <c r="AS25" s="36"/>
      <c r="AT25" s="36"/>
      <c r="AU25" s="36"/>
      <c r="AV25" s="36"/>
      <c r="AW25" s="36"/>
    </row>
    <row r="26" spans="1:49" s="6" customFormat="1" ht="23.25" customHeight="1">
      <c r="A26" s="37">
        <v>15</v>
      </c>
      <c r="B26" s="261" t="str">
        <f>IF($E$25="Vinos exclusivamente","***** Por favor, pase a la pregunta No.18 *****",IF($E$25="Alimentos exclusivamente","¿Incluye carne o productos cárnicos? (elegir) ……………....…...…",IF($E$25="Alimentos y vinos","¿Incluye carne o productos cárnicos? (elegir) ……..……….......…........……","")))</f>
        <v>¿Incluye carne o productos cárnicos? (elegir) ……..……….......…........……</v>
      </c>
      <c r="C26" s="262"/>
      <c r="D26" s="262"/>
      <c r="E26" s="55" t="s">
        <v>133</v>
      </c>
      <c r="F26" s="87"/>
      <c r="G26" s="87"/>
      <c r="H26" s="8"/>
      <c r="I26" s="8"/>
      <c r="J26" s="8"/>
      <c r="K26" s="8"/>
      <c r="L26" s="9"/>
      <c r="M26" s="107"/>
      <c r="N26" s="107"/>
      <c r="O26" s="107"/>
      <c r="P26" s="107"/>
      <c r="Q26" s="107"/>
      <c r="R26" s="107"/>
      <c r="S26" s="107"/>
      <c r="T26" s="107"/>
      <c r="U26" s="107"/>
      <c r="V26" s="107"/>
      <c r="W26" s="107"/>
      <c r="X26" s="107"/>
      <c r="Y26" s="107"/>
      <c r="Z26" s="107"/>
      <c r="AA26" s="8"/>
      <c r="AB26" s="8"/>
      <c r="AC26" s="8"/>
      <c r="AD26" s="8"/>
      <c r="AE26" s="8"/>
      <c r="AF26" s="8"/>
      <c r="AG26" s="8"/>
      <c r="AH26" s="8"/>
      <c r="AI26" s="8"/>
      <c r="AJ26" s="8"/>
      <c r="AK26" s="8"/>
      <c r="AL26" s="8"/>
      <c r="AM26" s="8"/>
      <c r="AN26" s="8"/>
      <c r="AO26" s="8"/>
      <c r="AP26" s="8"/>
      <c r="AQ26" s="8"/>
      <c r="AR26" s="8"/>
      <c r="AS26" s="8"/>
      <c r="AT26" s="8"/>
      <c r="AU26" s="8"/>
      <c r="AV26" s="8"/>
      <c r="AW26" s="8"/>
    </row>
    <row r="27" spans="1:49" s="6" customFormat="1" ht="50.25" customHeight="1">
      <c r="A27" s="39"/>
      <c r="B27" s="269" t="str">
        <f>IF(E26="SÍ","A la fecha ¿está su empresa homologada y autorizada para poder exportar productos a Japón?  (por favor seleccione) …………………...……...…………..….........",IF(E26="NO","Por favor, pase a la pregunta No. 17",""))</f>
        <v>A la fecha ¿está su empresa homologada y autorizada para poder exportar productos a Japón?  (por favor seleccione) …………………...……...…………..….........</v>
      </c>
      <c r="C27" s="270"/>
      <c r="D27" s="270"/>
      <c r="E27" s="410" t="s">
        <v>134</v>
      </c>
      <c r="F27" s="411"/>
      <c r="G27" s="412"/>
      <c r="H27" s="8"/>
      <c r="I27" s="8"/>
      <c r="J27" s="8"/>
      <c r="K27" s="8"/>
      <c r="L27" s="9"/>
      <c r="M27" s="107"/>
      <c r="N27" s="107"/>
      <c r="O27" s="107"/>
      <c r="P27" s="107"/>
      <c r="Q27" s="107"/>
      <c r="R27" s="107"/>
      <c r="S27" s="108" t="s">
        <v>253</v>
      </c>
      <c r="T27" s="107"/>
      <c r="U27" s="107"/>
      <c r="V27" s="107"/>
      <c r="W27" s="107"/>
      <c r="X27" s="107"/>
      <c r="Y27" s="107"/>
      <c r="Z27" s="107"/>
      <c r="AA27" s="8"/>
      <c r="AB27" s="8"/>
      <c r="AC27" s="8"/>
      <c r="AD27" s="8"/>
      <c r="AE27" s="8"/>
      <c r="AF27" s="8"/>
      <c r="AG27" s="8"/>
      <c r="AH27" s="8"/>
      <c r="AI27" s="8"/>
      <c r="AJ27" s="8"/>
      <c r="AK27" s="8"/>
      <c r="AL27" s="8"/>
      <c r="AM27" s="8"/>
      <c r="AN27" s="8"/>
      <c r="AO27" s="8"/>
      <c r="AP27" s="8"/>
      <c r="AQ27" s="8"/>
      <c r="AR27" s="8"/>
      <c r="AS27" s="8"/>
      <c r="AT27" s="8"/>
      <c r="AU27" s="8"/>
      <c r="AV27" s="8"/>
      <c r="AW27" s="8"/>
    </row>
    <row r="28" spans="1:49" s="6" customFormat="1" ht="34.5" customHeight="1">
      <c r="A28" s="39"/>
      <c r="B28" s="40"/>
      <c r="C28" s="413" t="str">
        <f>IF(E27="Sí, figura en la lista de establecimientos reconocidos por el Ministerio de Agricultura japonés","Por favor escriba su Número de Registro:",IF(E27="No figura en la lista de establecimientos reconocidos por el Ministerio de Agricultura japonés","Por favor, pase a la pregunta No.17",IF(E27="No figura en la lista de establecimientos reconocidos por el Ministerio de Agricultura japonés pero está en trámite","Por favor indique la fecha de inicio del trámite:","")))</f>
        <v>Por favor escriba su Número de Registro:</v>
      </c>
      <c r="D28" s="414"/>
      <c r="E28" s="88" t="s">
        <v>135</v>
      </c>
      <c r="F28" s="41"/>
      <c r="G28" s="41"/>
      <c r="H28" s="8"/>
      <c r="I28" s="8"/>
      <c r="J28" s="8"/>
      <c r="K28" s="8"/>
      <c r="L28" s="9"/>
      <c r="M28" s="107"/>
      <c r="N28" s="107"/>
      <c r="O28" s="107"/>
      <c r="P28" s="107"/>
      <c r="Q28" s="107"/>
      <c r="R28" s="107"/>
      <c r="S28" s="108"/>
      <c r="T28" s="107"/>
      <c r="U28" s="107"/>
      <c r="V28" s="107"/>
      <c r="W28" s="107"/>
      <c r="X28" s="107"/>
      <c r="Y28" s="107"/>
      <c r="Z28" s="107"/>
      <c r="AA28" s="8"/>
      <c r="AB28" s="8"/>
      <c r="AC28" s="8"/>
      <c r="AD28" s="8"/>
      <c r="AE28" s="8"/>
      <c r="AF28" s="8"/>
      <c r="AG28" s="8"/>
      <c r="AH28" s="8"/>
      <c r="AI28" s="8"/>
      <c r="AJ28" s="8"/>
      <c r="AK28" s="8"/>
      <c r="AL28" s="8"/>
      <c r="AM28" s="8"/>
      <c r="AN28" s="8"/>
      <c r="AO28" s="8"/>
      <c r="AP28" s="8"/>
      <c r="AQ28" s="8"/>
      <c r="AR28" s="8"/>
      <c r="AS28" s="8"/>
      <c r="AT28" s="8"/>
      <c r="AU28" s="8"/>
      <c r="AV28" s="8"/>
      <c r="AW28" s="8"/>
    </row>
    <row r="29" spans="1:49" s="6" customFormat="1" ht="27" customHeight="1">
      <c r="A29" s="37">
        <v>16</v>
      </c>
      <c r="B29" s="38" t="str">
        <f>IF($E$25="Vinos exclusivamente","***** Por favor, pase a la pregunta No.18 *****",IF($E$25="Alimentos exclusivamente","Productos a presentar en la exposición:",IF($E$25="Alimentos y vinos","Productos alimenticios a presentar en la exposición:","")))</f>
        <v>Productos alimenticios a presentar en la exposición:</v>
      </c>
      <c r="C29" s="42"/>
      <c r="D29" s="43"/>
      <c r="E29" s="415" t="str">
        <f>IF($E$25="Vinos exclusivamente","",IF($E$25="Alimentos exclusivamente","Producto",IF($E$25="Alimentos y vinos","Producto","")))</f>
        <v>Producto</v>
      </c>
      <c r="F29" s="416"/>
      <c r="G29" s="44" t="str">
        <f>IF($E$25="Vinos exclusivamente","",IF($E$25="Alimentos exclusivamente","Marca(s)",IF($E$25="Alimentos y vinos","Marca(s)","")))</f>
        <v>Marca(s)</v>
      </c>
      <c r="H29" s="415" t="str">
        <f>IF($E$25="Vinos exclusivamente","",IF($E$25="Alimentos exclusivamente","Otra información acerca del producto",IF($E$25="Alimentos y vinos","Otra información acerca del producto","")))</f>
        <v>Otra información acerca del producto</v>
      </c>
      <c r="I29" s="416"/>
      <c r="J29" s="8"/>
      <c r="K29" s="8"/>
      <c r="L29" s="9"/>
      <c r="M29" s="107"/>
      <c r="N29" s="107"/>
      <c r="O29" s="107"/>
      <c r="P29" s="107"/>
      <c r="Q29" s="107"/>
      <c r="R29" s="107"/>
      <c r="S29" s="108" t="s">
        <v>254</v>
      </c>
      <c r="T29" s="107"/>
      <c r="U29" s="107"/>
      <c r="V29" s="107"/>
      <c r="W29" s="107"/>
      <c r="X29" s="107"/>
      <c r="Y29" s="107"/>
      <c r="Z29" s="107"/>
      <c r="AA29" s="8"/>
      <c r="AB29" s="8"/>
      <c r="AC29" s="8"/>
      <c r="AD29" s="8"/>
      <c r="AE29" s="8"/>
      <c r="AF29" s="8"/>
      <c r="AG29" s="8"/>
      <c r="AH29" s="8"/>
      <c r="AI29" s="8"/>
      <c r="AJ29" s="8"/>
      <c r="AK29" s="8"/>
      <c r="AL29" s="8"/>
      <c r="AM29" s="8"/>
      <c r="AN29" s="8"/>
      <c r="AO29" s="8"/>
      <c r="AP29" s="8"/>
      <c r="AQ29" s="8"/>
      <c r="AR29" s="8"/>
      <c r="AS29" s="8"/>
      <c r="AT29" s="8"/>
      <c r="AU29" s="8"/>
      <c r="AV29" s="8"/>
      <c r="AW29" s="8"/>
    </row>
    <row r="30" spans="1:49" s="6" customFormat="1" ht="19.5" customHeight="1">
      <c r="A30" s="37"/>
      <c r="B30" s="45"/>
      <c r="C30" s="2"/>
      <c r="D30" s="89" t="s">
        <v>136</v>
      </c>
      <c r="E30" s="408" t="s">
        <v>137</v>
      </c>
      <c r="F30" s="409"/>
      <c r="G30" s="128" t="s">
        <v>138</v>
      </c>
      <c r="H30" s="408"/>
      <c r="I30" s="409"/>
      <c r="J30" s="8"/>
      <c r="K30" s="8"/>
      <c r="L30" s="9"/>
      <c r="M30" s="107"/>
      <c r="N30" s="107"/>
      <c r="O30" s="107"/>
      <c r="P30" s="107"/>
      <c r="Q30" s="107" t="s">
        <v>37</v>
      </c>
      <c r="R30" s="107"/>
      <c r="S30" s="108">
        <v>2010</v>
      </c>
      <c r="T30" s="107" t="s">
        <v>38</v>
      </c>
      <c r="U30" s="110" t="s">
        <v>39</v>
      </c>
      <c r="V30" s="107"/>
      <c r="W30" s="107"/>
      <c r="X30" s="107"/>
      <c r="Y30" s="107"/>
      <c r="Z30" s="107"/>
      <c r="AA30" s="8"/>
      <c r="AB30" s="8"/>
      <c r="AC30" s="8"/>
      <c r="AD30" s="8"/>
      <c r="AE30" s="8"/>
      <c r="AF30" s="8"/>
      <c r="AG30" s="8"/>
      <c r="AH30" s="8"/>
      <c r="AI30" s="8"/>
      <c r="AJ30" s="8"/>
      <c r="AK30" s="8"/>
      <c r="AL30" s="8"/>
      <c r="AM30" s="8"/>
      <c r="AN30" s="8"/>
      <c r="AO30" s="8"/>
      <c r="AP30" s="8"/>
      <c r="AQ30" s="8"/>
      <c r="AR30" s="8"/>
      <c r="AS30" s="8"/>
      <c r="AT30" s="8"/>
      <c r="AU30" s="8"/>
      <c r="AV30" s="8"/>
      <c r="AW30" s="8"/>
    </row>
    <row r="31" spans="1:49" s="6" customFormat="1" ht="19.5" customHeight="1">
      <c r="A31" s="39"/>
      <c r="B31" s="47"/>
      <c r="C31" s="2"/>
      <c r="D31" s="89" t="s">
        <v>139</v>
      </c>
      <c r="E31" s="408" t="s">
        <v>140</v>
      </c>
      <c r="F31" s="409"/>
      <c r="G31" s="128" t="s">
        <v>138</v>
      </c>
      <c r="H31" s="408"/>
      <c r="I31" s="409"/>
      <c r="J31" s="8"/>
      <c r="K31" s="8"/>
      <c r="L31" s="9"/>
      <c r="M31" s="107"/>
      <c r="N31" s="107"/>
      <c r="O31" s="107"/>
      <c r="P31" s="107"/>
      <c r="Q31" s="107" t="s">
        <v>41</v>
      </c>
      <c r="R31" s="107"/>
      <c r="S31" s="108">
        <v>2009</v>
      </c>
      <c r="T31" s="107" t="s">
        <v>42</v>
      </c>
      <c r="U31" s="110" t="s">
        <v>43</v>
      </c>
      <c r="V31" s="107"/>
      <c r="W31" s="107"/>
      <c r="X31" s="107"/>
      <c r="Y31" s="107"/>
      <c r="Z31" s="107"/>
      <c r="AA31" s="8"/>
      <c r="AB31" s="8"/>
      <c r="AC31" s="8"/>
      <c r="AD31" s="8"/>
      <c r="AE31" s="8"/>
      <c r="AF31" s="8"/>
      <c r="AG31" s="8"/>
      <c r="AH31" s="8"/>
      <c r="AI31" s="8"/>
      <c r="AJ31" s="8"/>
      <c r="AK31" s="8"/>
      <c r="AL31" s="8"/>
      <c r="AM31" s="8"/>
      <c r="AN31" s="8"/>
      <c r="AO31" s="8"/>
      <c r="AP31" s="8"/>
      <c r="AQ31" s="8"/>
      <c r="AR31" s="8"/>
      <c r="AS31" s="8"/>
      <c r="AT31" s="8"/>
      <c r="AU31" s="8"/>
      <c r="AV31" s="8"/>
      <c r="AW31" s="8"/>
    </row>
    <row r="32" spans="1:49" s="6" customFormat="1" ht="19.5" customHeight="1">
      <c r="A32" s="39"/>
      <c r="B32" s="47"/>
      <c r="C32" s="2"/>
      <c r="D32" s="89" t="s">
        <v>141</v>
      </c>
      <c r="E32" s="408" t="s">
        <v>142</v>
      </c>
      <c r="F32" s="409"/>
      <c r="G32" s="124" t="s">
        <v>143</v>
      </c>
      <c r="H32" s="408"/>
      <c r="I32" s="409"/>
      <c r="J32" s="8"/>
      <c r="K32" s="8"/>
      <c r="L32" s="9"/>
      <c r="M32" s="107"/>
      <c r="N32" s="107"/>
      <c r="O32" s="107"/>
      <c r="P32" s="107"/>
      <c r="Q32" s="107" t="s">
        <v>45</v>
      </c>
      <c r="R32" s="107"/>
      <c r="S32" s="108">
        <v>2008</v>
      </c>
      <c r="T32" s="107" t="s">
        <v>46</v>
      </c>
      <c r="U32" s="110" t="s">
        <v>47</v>
      </c>
      <c r="V32" s="107"/>
      <c r="W32" s="107"/>
      <c r="X32" s="107"/>
      <c r="Y32" s="107"/>
      <c r="Z32" s="107"/>
      <c r="AA32" s="8"/>
      <c r="AB32" s="8"/>
      <c r="AC32" s="8"/>
      <c r="AD32" s="8"/>
      <c r="AE32" s="8"/>
      <c r="AF32" s="8"/>
      <c r="AG32" s="8"/>
      <c r="AH32" s="8"/>
      <c r="AI32" s="8"/>
      <c r="AJ32" s="8"/>
      <c r="AK32" s="8"/>
      <c r="AL32" s="8"/>
      <c r="AM32" s="8"/>
      <c r="AN32" s="8"/>
      <c r="AO32" s="8"/>
      <c r="AP32" s="8"/>
      <c r="AQ32" s="8"/>
      <c r="AR32" s="8"/>
      <c r="AS32" s="8"/>
      <c r="AT32" s="8"/>
      <c r="AU32" s="8"/>
      <c r="AV32" s="8"/>
      <c r="AW32" s="8"/>
    </row>
    <row r="33" spans="1:49" s="6" customFormat="1" ht="19.5" customHeight="1">
      <c r="A33" s="39"/>
      <c r="B33" s="47"/>
      <c r="C33" s="2"/>
      <c r="D33" s="89" t="s">
        <v>144</v>
      </c>
      <c r="E33" s="408"/>
      <c r="F33" s="409"/>
      <c r="G33" s="124"/>
      <c r="H33" s="408"/>
      <c r="I33" s="409"/>
      <c r="J33" s="8"/>
      <c r="K33" s="8"/>
      <c r="L33" s="9"/>
      <c r="M33" s="107"/>
      <c r="N33" s="107"/>
      <c r="O33" s="107"/>
      <c r="P33" s="107"/>
      <c r="Q33" s="107" t="s">
        <v>49</v>
      </c>
      <c r="R33" s="107"/>
      <c r="S33" s="108">
        <v>2007</v>
      </c>
      <c r="T33" s="107" t="s">
        <v>50</v>
      </c>
      <c r="U33" s="110" t="s">
        <v>51</v>
      </c>
      <c r="V33" s="107"/>
      <c r="W33" s="107"/>
      <c r="X33" s="107"/>
      <c r="Y33" s="107"/>
      <c r="Z33" s="107"/>
      <c r="AA33" s="8"/>
      <c r="AB33" s="8"/>
      <c r="AC33" s="8"/>
      <c r="AD33" s="8"/>
      <c r="AE33" s="8"/>
      <c r="AF33" s="8"/>
      <c r="AG33" s="8"/>
      <c r="AH33" s="8"/>
      <c r="AI33" s="8"/>
      <c r="AJ33" s="8"/>
      <c r="AK33" s="8"/>
      <c r="AL33" s="8"/>
      <c r="AM33" s="8"/>
      <c r="AN33" s="8"/>
      <c r="AO33" s="8"/>
      <c r="AP33" s="8"/>
      <c r="AQ33" s="8"/>
      <c r="AR33" s="8"/>
      <c r="AS33" s="8"/>
      <c r="AT33" s="8"/>
      <c r="AU33" s="8"/>
      <c r="AV33" s="8"/>
      <c r="AW33" s="8"/>
    </row>
    <row r="34" spans="1:49" s="6" customFormat="1" ht="19.5" customHeight="1">
      <c r="A34" s="39"/>
      <c r="B34" s="47"/>
      <c r="C34" s="2"/>
      <c r="D34" s="89" t="s">
        <v>145</v>
      </c>
      <c r="E34" s="408"/>
      <c r="F34" s="409"/>
      <c r="G34" s="124"/>
      <c r="H34" s="408"/>
      <c r="I34" s="409"/>
      <c r="J34" s="8"/>
      <c r="K34" s="8"/>
      <c r="L34" s="9"/>
      <c r="M34" s="107"/>
      <c r="N34" s="107"/>
      <c r="O34" s="107"/>
      <c r="P34" s="107"/>
      <c r="Q34" s="107" t="s">
        <v>53</v>
      </c>
      <c r="R34" s="107"/>
      <c r="S34" s="108">
        <v>2006</v>
      </c>
      <c r="T34" s="107" t="s">
        <v>54</v>
      </c>
      <c r="U34" s="110" t="s">
        <v>55</v>
      </c>
      <c r="V34" s="107"/>
      <c r="W34" s="107"/>
      <c r="X34" s="107"/>
      <c r="Y34" s="107"/>
      <c r="Z34" s="107"/>
      <c r="AA34" s="8"/>
      <c r="AB34" s="8"/>
      <c r="AC34" s="8"/>
      <c r="AD34" s="8"/>
      <c r="AE34" s="8"/>
      <c r="AF34" s="8"/>
      <c r="AG34" s="8"/>
      <c r="AH34" s="8"/>
      <c r="AI34" s="8"/>
      <c r="AJ34" s="8"/>
      <c r="AK34" s="8"/>
      <c r="AL34" s="8"/>
      <c r="AM34" s="8"/>
      <c r="AN34" s="8"/>
      <c r="AO34" s="8"/>
      <c r="AP34" s="8"/>
      <c r="AQ34" s="8"/>
      <c r="AR34" s="8"/>
      <c r="AS34" s="8"/>
      <c r="AT34" s="8"/>
      <c r="AU34" s="8"/>
      <c r="AV34" s="8"/>
      <c r="AW34" s="8"/>
    </row>
    <row r="35" spans="1:49" s="6" customFormat="1" ht="19.5" customHeight="1">
      <c r="A35" s="39"/>
      <c r="B35" s="47"/>
      <c r="C35" s="2"/>
      <c r="D35" s="89" t="s">
        <v>146</v>
      </c>
      <c r="E35" s="408"/>
      <c r="F35" s="409"/>
      <c r="G35" s="124"/>
      <c r="H35" s="408"/>
      <c r="I35" s="409"/>
      <c r="J35" s="8"/>
      <c r="K35" s="8"/>
      <c r="L35" s="9"/>
      <c r="M35" s="107"/>
      <c r="N35" s="107"/>
      <c r="O35" s="107"/>
      <c r="P35" s="107"/>
      <c r="Q35" s="107" t="s">
        <v>57</v>
      </c>
      <c r="R35" s="107"/>
      <c r="S35" s="108">
        <v>2005</v>
      </c>
      <c r="T35" s="107" t="s">
        <v>58</v>
      </c>
      <c r="U35" s="110" t="s">
        <v>59</v>
      </c>
      <c r="V35" s="107"/>
      <c r="W35" s="107"/>
      <c r="X35" s="107"/>
      <c r="Y35" s="107"/>
      <c r="Z35" s="107"/>
      <c r="AA35" s="8"/>
      <c r="AB35" s="8"/>
      <c r="AC35" s="8"/>
      <c r="AD35" s="8"/>
      <c r="AE35" s="8"/>
      <c r="AF35" s="8"/>
      <c r="AG35" s="8"/>
      <c r="AH35" s="8"/>
      <c r="AI35" s="8"/>
      <c r="AJ35" s="8"/>
      <c r="AK35" s="8"/>
      <c r="AL35" s="8"/>
      <c r="AM35" s="8"/>
      <c r="AN35" s="8"/>
      <c r="AO35" s="8"/>
      <c r="AP35" s="8"/>
      <c r="AQ35" s="8"/>
      <c r="AR35" s="8"/>
      <c r="AS35" s="8"/>
      <c r="AT35" s="8"/>
      <c r="AU35" s="8"/>
      <c r="AV35" s="8"/>
      <c r="AW35" s="8"/>
    </row>
    <row r="36" spans="1:49" s="6" customFormat="1" ht="19.5" customHeight="1">
      <c r="A36" s="39"/>
      <c r="B36" s="47"/>
      <c r="C36" s="2"/>
      <c r="D36" s="89" t="s">
        <v>147</v>
      </c>
      <c r="E36" s="408"/>
      <c r="F36" s="409"/>
      <c r="G36" s="124"/>
      <c r="H36" s="408"/>
      <c r="I36" s="409"/>
      <c r="J36" s="8"/>
      <c r="K36" s="8"/>
      <c r="L36" s="9"/>
      <c r="M36" s="107"/>
      <c r="N36" s="107"/>
      <c r="O36" s="107"/>
      <c r="P36" s="107"/>
      <c r="Q36" s="107"/>
      <c r="R36" s="107"/>
      <c r="S36" s="108">
        <v>2004</v>
      </c>
      <c r="T36" s="107"/>
      <c r="U36" s="110" t="s">
        <v>61</v>
      </c>
      <c r="V36" s="107"/>
      <c r="W36" s="107"/>
      <c r="X36" s="107"/>
      <c r="Y36" s="107"/>
      <c r="Z36" s="107"/>
      <c r="AA36" s="8"/>
      <c r="AB36" s="8"/>
      <c r="AC36" s="8"/>
      <c r="AD36" s="8"/>
      <c r="AE36" s="8"/>
      <c r="AF36" s="8"/>
      <c r="AG36" s="8"/>
      <c r="AH36" s="8"/>
      <c r="AI36" s="8"/>
      <c r="AJ36" s="8"/>
      <c r="AK36" s="8"/>
      <c r="AL36" s="8"/>
      <c r="AM36" s="8"/>
      <c r="AN36" s="8"/>
      <c r="AO36" s="8"/>
      <c r="AP36" s="8"/>
      <c r="AQ36" s="8"/>
      <c r="AR36" s="8"/>
      <c r="AS36" s="8"/>
      <c r="AT36" s="8"/>
      <c r="AU36" s="8"/>
      <c r="AV36" s="8"/>
      <c r="AW36" s="8"/>
    </row>
    <row r="37" spans="1:49" s="6" customFormat="1" ht="19.5" customHeight="1">
      <c r="A37" s="39"/>
      <c r="B37" s="47"/>
      <c r="C37" s="2"/>
      <c r="D37" s="89" t="s">
        <v>148</v>
      </c>
      <c r="E37" s="408"/>
      <c r="F37" s="409"/>
      <c r="G37" s="124"/>
      <c r="H37" s="408"/>
      <c r="I37" s="409"/>
      <c r="J37" s="8"/>
      <c r="K37" s="8"/>
      <c r="L37" s="9"/>
      <c r="M37" s="107"/>
      <c r="N37" s="107"/>
      <c r="O37" s="107"/>
      <c r="P37" s="107"/>
      <c r="Q37" s="107"/>
      <c r="R37" s="107"/>
      <c r="S37" s="108">
        <v>2003</v>
      </c>
      <c r="T37" s="107"/>
      <c r="U37" s="107" t="s">
        <v>57</v>
      </c>
      <c r="V37" s="107"/>
      <c r="W37" s="107"/>
      <c r="X37" s="107"/>
      <c r="Y37" s="107"/>
      <c r="Z37" s="107"/>
      <c r="AA37" s="8"/>
      <c r="AB37" s="8"/>
      <c r="AC37" s="8"/>
      <c r="AD37" s="8"/>
      <c r="AE37" s="8"/>
      <c r="AF37" s="8"/>
      <c r="AG37" s="8"/>
      <c r="AH37" s="8"/>
      <c r="AI37" s="8"/>
      <c r="AJ37" s="8"/>
      <c r="AK37" s="8"/>
      <c r="AL37" s="8"/>
      <c r="AM37" s="8"/>
      <c r="AN37" s="8"/>
      <c r="AO37" s="8"/>
      <c r="AP37" s="8"/>
      <c r="AQ37" s="8"/>
      <c r="AR37" s="8"/>
      <c r="AS37" s="8"/>
      <c r="AT37" s="8"/>
      <c r="AU37" s="8"/>
      <c r="AV37" s="8"/>
      <c r="AW37" s="8"/>
    </row>
    <row r="38" spans="1:49" s="6" customFormat="1" ht="19.5" customHeight="1">
      <c r="A38" s="39"/>
      <c r="B38" s="47"/>
      <c r="C38" s="2"/>
      <c r="D38" s="89" t="s">
        <v>149</v>
      </c>
      <c r="E38" s="408"/>
      <c r="F38" s="409"/>
      <c r="G38" s="124"/>
      <c r="H38" s="408"/>
      <c r="I38" s="409"/>
      <c r="J38" s="8"/>
      <c r="K38" s="8"/>
      <c r="L38" s="9"/>
      <c r="M38" s="107"/>
      <c r="N38" s="107"/>
      <c r="O38" s="107"/>
      <c r="P38" s="107"/>
      <c r="Q38" s="107"/>
      <c r="R38" s="107"/>
      <c r="S38" s="108">
        <v>2002</v>
      </c>
      <c r="T38" s="107"/>
      <c r="U38" s="110"/>
      <c r="V38" s="107"/>
      <c r="W38" s="107"/>
      <c r="X38" s="107"/>
      <c r="Y38" s="107"/>
      <c r="Z38" s="107"/>
      <c r="AA38" s="8"/>
      <c r="AB38" s="8"/>
      <c r="AC38" s="8"/>
      <c r="AD38" s="8"/>
      <c r="AE38" s="8"/>
      <c r="AF38" s="8"/>
      <c r="AG38" s="8"/>
      <c r="AH38" s="8"/>
      <c r="AI38" s="8"/>
      <c r="AJ38" s="8"/>
      <c r="AK38" s="8"/>
      <c r="AL38" s="8"/>
      <c r="AM38" s="8"/>
      <c r="AN38" s="8"/>
      <c r="AO38" s="8"/>
      <c r="AP38" s="8"/>
      <c r="AQ38" s="8"/>
      <c r="AR38" s="8"/>
      <c r="AS38" s="8"/>
      <c r="AT38" s="8"/>
      <c r="AU38" s="8"/>
      <c r="AV38" s="8"/>
      <c r="AW38" s="8"/>
    </row>
    <row r="39" spans="1:49" s="6" customFormat="1" ht="19.5" customHeight="1">
      <c r="A39" s="39"/>
      <c r="B39" s="47"/>
      <c r="C39" s="2"/>
      <c r="D39" s="89" t="s">
        <v>150</v>
      </c>
      <c r="E39" s="408"/>
      <c r="F39" s="409"/>
      <c r="G39" s="124"/>
      <c r="H39" s="408"/>
      <c r="I39" s="409"/>
      <c r="J39" s="8"/>
      <c r="K39" s="8"/>
      <c r="L39" s="9"/>
      <c r="M39" s="107"/>
      <c r="N39" s="107"/>
      <c r="O39" s="107"/>
      <c r="P39" s="107"/>
      <c r="Q39" s="107"/>
      <c r="R39" s="107"/>
      <c r="S39" s="108">
        <v>2001</v>
      </c>
      <c r="T39" s="107"/>
      <c r="U39" s="110"/>
      <c r="V39" s="107"/>
      <c r="W39" s="107"/>
      <c r="X39" s="107"/>
      <c r="Y39" s="107"/>
      <c r="Z39" s="107"/>
      <c r="AA39" s="8"/>
      <c r="AB39" s="8"/>
      <c r="AC39" s="8"/>
      <c r="AD39" s="8"/>
      <c r="AE39" s="8"/>
      <c r="AF39" s="8"/>
      <c r="AG39" s="8"/>
      <c r="AH39" s="8"/>
      <c r="AI39" s="8"/>
      <c r="AJ39" s="8"/>
      <c r="AK39" s="8"/>
      <c r="AL39" s="8"/>
      <c r="AM39" s="8"/>
      <c r="AN39" s="8"/>
      <c r="AO39" s="8"/>
      <c r="AP39" s="8"/>
      <c r="AQ39" s="8"/>
      <c r="AR39" s="8"/>
      <c r="AS39" s="8"/>
      <c r="AT39" s="8"/>
      <c r="AU39" s="8"/>
      <c r="AV39" s="8"/>
      <c r="AW39" s="8"/>
    </row>
    <row r="40" spans="1:49" s="6" customFormat="1" ht="31.5" customHeight="1">
      <c r="A40" s="37">
        <v>17</v>
      </c>
      <c r="B40" s="246" t="str">
        <f>IF($E$25="Vinos exclusivamente","Lista de vinos a presentar en la exposición",IF($E$25="Alimentos exclusivamente","***** Por favor, pase a la pregunta No.19 *****",IF($E$25="Alimentos y vinos","Lista de vinos a presentar en la exposición","")))</f>
        <v>Lista de vinos a presentar en la exposición</v>
      </c>
      <c r="C40" s="247"/>
      <c r="D40" s="248"/>
      <c r="E40" s="48" t="str">
        <f>IF($E$25="Vinos exclusivamente","Marca",IF($E$25="Alimentos exclusivamente","",IF($E$25="Alimentos y vinos","Marca","")))</f>
        <v>Marca</v>
      </c>
      <c r="F40" s="49" t="str">
        <f>IF($E$25="Vinos exclusivamente","Tipo/Color del vino (elija por favor)",IF($E$25="Alimentos exclusivamente","",IF($E$25="Alimentos y vinos","Tipo/Color del vino (elija por favor)","")))</f>
        <v>Tipo/Color del vino (elija por favor)</v>
      </c>
      <c r="G40" s="50" t="str">
        <f>IF($E$25="Vinos exclusivamente","Añada (elija por favor)",IF($E$25="Alimentos exclusivamente","",IF($E$25="Alimentos y vinos","Añada (elija por favor)","")))</f>
        <v>Añada (elija por favor)</v>
      </c>
      <c r="H40" s="50" t="str">
        <f>IF($E$25="Vinos exclusivamente","Categoría  (elija por favor)",IF($E$25="Alimentos exclusivamente","",IF($E$25="Alimentos y vinos","Categoría  (elija por favor)","")))</f>
        <v>Categoría  (elija por favor)</v>
      </c>
      <c r="I40" s="48" t="str">
        <f>IF($E$25="Vinos exclusivamente","Región del vino (texto libre)",IF($E$25="Alimentos exclusivamente","",IF($E$25="Alimentos y vinos","Región del vino(texto libre)","")))</f>
        <v>Región del vino(texto libre)</v>
      </c>
      <c r="J40" s="49" t="str">
        <f>IF($E$25="Vinos exclusivamente","Envejecimiento (elija por favor)",IF($E$25="Alimentos exclusivamente","",IF($E$25="Alimentos y vinos","Envejecimiento (elija por favor)","")))</f>
        <v>Envejecimiento (elija por favor)</v>
      </c>
      <c r="K40" s="48" t="str">
        <f>IF($E$25="Vinos exclusivamente","Tipo(s) de uva",IF($E$25="Alimentos exclusivamente","",IF($E$25="Alimentos y vinos","Tipo(s) de uva","")))</f>
        <v>Tipo(s) de uva</v>
      </c>
      <c r="L40" s="127" t="str">
        <f>IF($E$25="Vinos exclusivamente","Otra información (texto libre)",IF($E$25="Alimentos exclusivamente","",IF($E$25="Alimentos y vinos","Otra información (texto libre)","")))</f>
        <v>Otra información (texto libre)</v>
      </c>
      <c r="M40" s="111"/>
      <c r="N40" s="112"/>
      <c r="O40" s="107"/>
      <c r="P40" s="107"/>
      <c r="Q40" s="107"/>
      <c r="R40" s="107"/>
      <c r="S40" s="108" t="s">
        <v>65</v>
      </c>
      <c r="T40" s="107"/>
      <c r="U40" s="110"/>
      <c r="V40" s="107"/>
      <c r="W40" s="107"/>
      <c r="X40" s="107"/>
      <c r="Y40" s="107"/>
      <c r="Z40" s="107"/>
      <c r="AA40" s="8"/>
      <c r="AB40" s="8"/>
      <c r="AC40" s="8"/>
      <c r="AD40" s="8"/>
      <c r="AE40" s="8"/>
      <c r="AF40" s="8"/>
      <c r="AG40" s="8"/>
      <c r="AH40" s="8"/>
      <c r="AI40" s="8"/>
      <c r="AJ40" s="8"/>
      <c r="AK40" s="8"/>
      <c r="AL40" s="8"/>
      <c r="AM40" s="8"/>
      <c r="AN40" s="8"/>
      <c r="AO40" s="8"/>
      <c r="AP40" s="8"/>
      <c r="AQ40" s="8"/>
      <c r="AR40" s="8"/>
      <c r="AS40" s="8"/>
      <c r="AT40" s="8"/>
      <c r="AU40" s="8"/>
      <c r="AV40" s="8"/>
      <c r="AW40" s="8"/>
    </row>
    <row r="41" spans="1:49" s="6" customFormat="1" ht="19.5" customHeight="1">
      <c r="A41" s="39"/>
      <c r="B41" s="47"/>
      <c r="C41" s="2"/>
      <c r="D41" s="89" t="s">
        <v>136</v>
      </c>
      <c r="E41" s="129" t="s">
        <v>279</v>
      </c>
      <c r="F41" s="130" t="s">
        <v>151</v>
      </c>
      <c r="G41" s="51">
        <v>2009</v>
      </c>
      <c r="H41" s="130" t="s">
        <v>152</v>
      </c>
      <c r="I41" s="131" t="s">
        <v>153</v>
      </c>
      <c r="J41" s="130" t="s">
        <v>154</v>
      </c>
      <c r="K41" s="132" t="s">
        <v>155</v>
      </c>
      <c r="L41" s="123"/>
      <c r="M41" s="107"/>
      <c r="N41" s="107"/>
      <c r="O41" s="107"/>
      <c r="P41" s="107"/>
      <c r="Q41" s="107"/>
      <c r="R41" s="107"/>
      <c r="S41" s="108"/>
      <c r="T41" s="107"/>
      <c r="U41" s="107"/>
      <c r="V41" s="107"/>
      <c r="W41" s="107"/>
      <c r="X41" s="107"/>
      <c r="Y41" s="107"/>
      <c r="Z41" s="107"/>
      <c r="AA41" s="8"/>
      <c r="AB41" s="8"/>
      <c r="AC41" s="8"/>
      <c r="AD41" s="8"/>
      <c r="AE41" s="8"/>
      <c r="AF41" s="8"/>
      <c r="AG41" s="8"/>
      <c r="AH41" s="8"/>
      <c r="AI41" s="8"/>
      <c r="AJ41" s="8"/>
      <c r="AK41" s="8"/>
      <c r="AL41" s="8"/>
      <c r="AM41" s="8"/>
      <c r="AN41" s="8"/>
      <c r="AO41" s="8"/>
      <c r="AP41" s="8"/>
      <c r="AQ41" s="8"/>
      <c r="AR41" s="8"/>
      <c r="AS41" s="8"/>
      <c r="AT41" s="8"/>
      <c r="AU41" s="8"/>
      <c r="AV41" s="8"/>
      <c r="AW41" s="8"/>
    </row>
    <row r="42" spans="1:49" s="6" customFormat="1" ht="19.5" customHeight="1">
      <c r="A42" s="39"/>
      <c r="B42" s="47"/>
      <c r="C42" s="2"/>
      <c r="D42" s="89" t="s">
        <v>139</v>
      </c>
      <c r="E42" s="129" t="s">
        <v>280</v>
      </c>
      <c r="F42" s="130" t="s">
        <v>151</v>
      </c>
      <c r="G42" s="51">
        <v>2010</v>
      </c>
      <c r="H42" s="130" t="s">
        <v>152</v>
      </c>
      <c r="I42" s="131" t="s">
        <v>153</v>
      </c>
      <c r="J42" s="130" t="s">
        <v>154</v>
      </c>
      <c r="K42" s="132" t="s">
        <v>155</v>
      </c>
      <c r="L42" s="123"/>
      <c r="M42" s="107"/>
      <c r="N42" s="107"/>
      <c r="O42" s="107"/>
      <c r="P42" s="107"/>
      <c r="Q42" s="107"/>
      <c r="R42" s="107"/>
      <c r="S42" s="108"/>
      <c r="T42" s="107"/>
      <c r="U42" s="107"/>
      <c r="V42" s="107"/>
      <c r="W42" s="107"/>
      <c r="X42" s="107"/>
      <c r="Y42" s="107"/>
      <c r="Z42" s="107"/>
      <c r="AA42" s="8"/>
      <c r="AB42" s="8"/>
      <c r="AC42" s="8"/>
      <c r="AD42" s="8"/>
      <c r="AE42" s="8"/>
      <c r="AF42" s="8"/>
      <c r="AG42" s="8"/>
      <c r="AH42" s="8"/>
      <c r="AI42" s="8"/>
      <c r="AJ42" s="8"/>
      <c r="AK42" s="8"/>
      <c r="AL42" s="8"/>
      <c r="AM42" s="8"/>
      <c r="AN42" s="8"/>
      <c r="AO42" s="8"/>
      <c r="AP42" s="8"/>
      <c r="AQ42" s="8"/>
      <c r="AR42" s="8"/>
      <c r="AS42" s="8"/>
      <c r="AT42" s="8"/>
      <c r="AU42" s="8"/>
      <c r="AV42" s="8"/>
      <c r="AW42" s="8"/>
    </row>
    <row r="43" spans="1:49" s="6" customFormat="1" ht="19.5" customHeight="1">
      <c r="A43" s="39"/>
      <c r="B43" s="47"/>
      <c r="C43" s="2"/>
      <c r="D43" s="89" t="s">
        <v>141</v>
      </c>
      <c r="E43" s="129"/>
      <c r="F43" s="130"/>
      <c r="G43" s="51"/>
      <c r="H43" s="130"/>
      <c r="I43" s="131"/>
      <c r="J43" s="130"/>
      <c r="K43" s="132"/>
      <c r="L43" s="123"/>
      <c r="M43" s="107"/>
      <c r="N43" s="107"/>
      <c r="O43" s="107"/>
      <c r="P43" s="107"/>
      <c r="Q43" s="107"/>
      <c r="R43" s="107"/>
      <c r="S43" s="107"/>
      <c r="T43" s="107"/>
      <c r="U43" s="107"/>
      <c r="V43" s="107"/>
      <c r="W43" s="107"/>
      <c r="X43" s="107"/>
      <c r="Y43" s="107"/>
      <c r="Z43" s="107"/>
      <c r="AA43" s="8"/>
      <c r="AB43" s="8"/>
      <c r="AC43" s="8"/>
      <c r="AD43" s="8"/>
      <c r="AE43" s="8"/>
      <c r="AF43" s="8"/>
      <c r="AG43" s="8"/>
      <c r="AH43" s="8"/>
      <c r="AI43" s="8"/>
      <c r="AJ43" s="8"/>
      <c r="AK43" s="8"/>
      <c r="AL43" s="8"/>
      <c r="AM43" s="8"/>
      <c r="AN43" s="8"/>
      <c r="AO43" s="8"/>
      <c r="AP43" s="8"/>
      <c r="AQ43" s="8"/>
      <c r="AR43" s="8"/>
      <c r="AS43" s="8"/>
      <c r="AT43" s="8"/>
      <c r="AU43" s="8"/>
      <c r="AV43" s="8"/>
      <c r="AW43" s="8"/>
    </row>
    <row r="44" spans="1:49" s="6" customFormat="1" ht="19.5" customHeight="1">
      <c r="A44" s="39"/>
      <c r="B44" s="47"/>
      <c r="C44" s="2"/>
      <c r="D44" s="89" t="s">
        <v>144</v>
      </c>
      <c r="E44" s="129"/>
      <c r="F44" s="130"/>
      <c r="G44" s="51"/>
      <c r="H44" s="130"/>
      <c r="I44" s="131"/>
      <c r="J44" s="130"/>
      <c r="K44" s="132"/>
      <c r="L44" s="123"/>
      <c r="M44" s="107"/>
      <c r="N44" s="107"/>
      <c r="O44" s="107"/>
      <c r="P44" s="107"/>
      <c r="Q44" s="107"/>
      <c r="R44" s="107"/>
      <c r="S44" s="107"/>
      <c r="T44" s="107"/>
      <c r="U44" s="107"/>
      <c r="V44" s="107"/>
      <c r="W44" s="107"/>
      <c r="X44" s="107"/>
      <c r="Y44" s="107"/>
      <c r="Z44" s="107"/>
      <c r="AA44" s="8"/>
      <c r="AB44" s="8"/>
      <c r="AC44" s="8"/>
      <c r="AD44" s="8"/>
      <c r="AE44" s="8"/>
      <c r="AF44" s="8"/>
      <c r="AG44" s="8"/>
      <c r="AH44" s="8"/>
      <c r="AI44" s="8"/>
      <c r="AJ44" s="8"/>
      <c r="AK44" s="8"/>
      <c r="AL44" s="8"/>
      <c r="AM44" s="8"/>
      <c r="AN44" s="8"/>
      <c r="AO44" s="8"/>
      <c r="AP44" s="8"/>
      <c r="AQ44" s="8"/>
      <c r="AR44" s="8"/>
      <c r="AS44" s="8"/>
      <c r="AT44" s="8"/>
      <c r="AU44" s="8"/>
      <c r="AV44" s="8"/>
      <c r="AW44" s="8"/>
    </row>
    <row r="45" spans="1:49" s="6" customFormat="1" ht="19.5" customHeight="1">
      <c r="A45" s="39"/>
      <c r="B45" s="47"/>
      <c r="C45" s="2"/>
      <c r="D45" s="89" t="s">
        <v>145</v>
      </c>
      <c r="E45" s="129"/>
      <c r="F45" s="130"/>
      <c r="G45" s="51"/>
      <c r="H45" s="130"/>
      <c r="I45" s="131"/>
      <c r="J45" s="130"/>
      <c r="K45" s="132"/>
      <c r="L45" s="123"/>
      <c r="M45" s="107"/>
      <c r="N45" s="107"/>
      <c r="O45" s="107"/>
      <c r="P45" s="107"/>
      <c r="Q45" s="107"/>
      <c r="R45" s="107"/>
      <c r="S45" s="107"/>
      <c r="T45" s="107"/>
      <c r="U45" s="107"/>
      <c r="V45" s="107"/>
      <c r="W45" s="107"/>
      <c r="X45" s="107"/>
      <c r="Y45" s="107"/>
      <c r="Z45" s="107"/>
      <c r="AA45" s="8"/>
      <c r="AB45" s="8"/>
      <c r="AC45" s="8"/>
      <c r="AD45" s="8"/>
      <c r="AE45" s="8"/>
      <c r="AF45" s="8"/>
      <c r="AG45" s="8"/>
      <c r="AH45" s="8"/>
      <c r="AI45" s="8"/>
      <c r="AJ45" s="8"/>
      <c r="AK45" s="8"/>
      <c r="AL45" s="8"/>
      <c r="AM45" s="8"/>
      <c r="AN45" s="8"/>
      <c r="AO45" s="8"/>
      <c r="AP45" s="8"/>
      <c r="AQ45" s="8"/>
      <c r="AR45" s="8"/>
      <c r="AS45" s="8"/>
      <c r="AT45" s="8"/>
      <c r="AU45" s="8"/>
      <c r="AV45" s="8"/>
      <c r="AW45" s="8"/>
    </row>
    <row r="46" spans="1:49" s="6" customFormat="1" ht="19.5" customHeight="1">
      <c r="A46" s="39"/>
      <c r="B46" s="47"/>
      <c r="C46" s="2"/>
      <c r="D46" s="89" t="s">
        <v>146</v>
      </c>
      <c r="E46" s="129"/>
      <c r="F46" s="130"/>
      <c r="G46" s="51"/>
      <c r="H46" s="130"/>
      <c r="I46" s="131"/>
      <c r="J46" s="130"/>
      <c r="K46" s="132"/>
      <c r="L46" s="123"/>
      <c r="M46" s="107"/>
      <c r="N46" s="107"/>
      <c r="O46" s="107"/>
      <c r="P46" s="107"/>
      <c r="Q46" s="107"/>
      <c r="R46" s="107"/>
      <c r="S46" s="107"/>
      <c r="T46" s="107"/>
      <c r="U46" s="107"/>
      <c r="V46" s="107"/>
      <c r="W46" s="107"/>
      <c r="X46" s="107"/>
      <c r="Y46" s="107"/>
      <c r="Z46" s="107"/>
      <c r="AA46" s="8"/>
      <c r="AB46" s="8"/>
      <c r="AC46" s="8"/>
      <c r="AD46" s="8"/>
      <c r="AE46" s="8"/>
      <c r="AF46" s="8"/>
      <c r="AG46" s="8"/>
      <c r="AH46" s="8"/>
      <c r="AI46" s="8"/>
      <c r="AJ46" s="8"/>
      <c r="AK46" s="8"/>
      <c r="AL46" s="8"/>
      <c r="AM46" s="8"/>
      <c r="AN46" s="8"/>
      <c r="AO46" s="8"/>
      <c r="AP46" s="8"/>
      <c r="AQ46" s="8"/>
      <c r="AR46" s="8"/>
      <c r="AS46" s="8"/>
      <c r="AT46" s="8"/>
      <c r="AU46" s="8"/>
      <c r="AV46" s="8"/>
      <c r="AW46" s="8"/>
    </row>
    <row r="47" spans="1:49" s="6" customFormat="1" ht="19.5" customHeight="1">
      <c r="A47" s="39"/>
      <c r="B47" s="47"/>
      <c r="C47" s="2"/>
      <c r="D47" s="89" t="s">
        <v>147</v>
      </c>
      <c r="E47" s="129"/>
      <c r="F47" s="130"/>
      <c r="G47" s="51"/>
      <c r="H47" s="130"/>
      <c r="I47" s="131"/>
      <c r="J47" s="130"/>
      <c r="K47" s="132"/>
      <c r="L47" s="123"/>
      <c r="M47" s="107"/>
      <c r="N47" s="107"/>
      <c r="O47" s="107"/>
      <c r="P47" s="107"/>
      <c r="Q47" s="107"/>
      <c r="R47" s="107"/>
      <c r="S47" s="107"/>
      <c r="T47" s="107"/>
      <c r="U47" s="107"/>
      <c r="V47" s="107"/>
      <c r="W47" s="107"/>
      <c r="X47" s="107"/>
      <c r="Y47" s="107"/>
      <c r="Z47" s="107"/>
      <c r="AA47" s="8"/>
      <c r="AB47" s="8"/>
      <c r="AC47" s="8"/>
      <c r="AD47" s="8"/>
      <c r="AE47" s="8"/>
      <c r="AF47" s="8"/>
      <c r="AG47" s="8"/>
      <c r="AH47" s="8"/>
      <c r="AI47" s="8"/>
      <c r="AJ47" s="8"/>
      <c r="AK47" s="8"/>
      <c r="AL47" s="8"/>
      <c r="AM47" s="8"/>
      <c r="AN47" s="8"/>
      <c r="AO47" s="8"/>
      <c r="AP47" s="8"/>
      <c r="AQ47" s="8"/>
      <c r="AR47" s="8"/>
      <c r="AS47" s="8"/>
      <c r="AT47" s="8"/>
      <c r="AU47" s="8"/>
      <c r="AV47" s="8"/>
      <c r="AW47" s="8"/>
    </row>
    <row r="48" spans="1:49" s="6" customFormat="1" ht="19.5" customHeight="1">
      <c r="A48" s="39"/>
      <c r="B48" s="47"/>
      <c r="C48" s="2"/>
      <c r="D48" s="89" t="s">
        <v>148</v>
      </c>
      <c r="E48" s="129"/>
      <c r="F48" s="130"/>
      <c r="G48" s="51"/>
      <c r="H48" s="130"/>
      <c r="I48" s="131"/>
      <c r="J48" s="130"/>
      <c r="K48" s="132"/>
      <c r="L48" s="123"/>
      <c r="M48" s="107"/>
      <c r="N48" s="107"/>
      <c r="O48" s="107"/>
      <c r="P48" s="107"/>
      <c r="Q48" s="107"/>
      <c r="R48" s="107"/>
      <c r="S48" s="107"/>
      <c r="T48" s="107"/>
      <c r="U48" s="107"/>
      <c r="V48" s="107"/>
      <c r="W48" s="107"/>
      <c r="X48" s="107"/>
      <c r="Y48" s="107"/>
      <c r="Z48" s="107"/>
      <c r="AA48" s="8"/>
      <c r="AB48" s="8"/>
      <c r="AC48" s="8"/>
      <c r="AD48" s="8"/>
      <c r="AE48" s="8"/>
      <c r="AF48" s="8"/>
      <c r="AG48" s="8"/>
      <c r="AH48" s="8"/>
      <c r="AI48" s="8"/>
      <c r="AJ48" s="8"/>
      <c r="AK48" s="8"/>
      <c r="AL48" s="8"/>
      <c r="AM48" s="8"/>
      <c r="AN48" s="8"/>
      <c r="AO48" s="8"/>
      <c r="AP48" s="8"/>
      <c r="AQ48" s="8"/>
      <c r="AR48" s="8"/>
      <c r="AS48" s="8"/>
      <c r="AT48" s="8"/>
      <c r="AU48" s="8"/>
      <c r="AV48" s="8"/>
      <c r="AW48" s="8"/>
    </row>
    <row r="49" spans="1:49" s="6" customFormat="1" ht="19.5" customHeight="1">
      <c r="A49" s="39"/>
      <c r="B49" s="47"/>
      <c r="C49" s="2"/>
      <c r="D49" s="89" t="s">
        <v>149</v>
      </c>
      <c r="E49" s="129"/>
      <c r="F49" s="130"/>
      <c r="G49" s="51"/>
      <c r="H49" s="130"/>
      <c r="I49" s="131"/>
      <c r="J49" s="130"/>
      <c r="K49" s="132"/>
      <c r="L49" s="123"/>
      <c r="M49" s="107"/>
      <c r="N49" s="107"/>
      <c r="O49" s="107"/>
      <c r="P49" s="107"/>
      <c r="Q49" s="107"/>
      <c r="R49" s="107"/>
      <c r="S49" s="107"/>
      <c r="T49" s="107"/>
      <c r="U49" s="107"/>
      <c r="V49" s="107"/>
      <c r="W49" s="107"/>
      <c r="X49" s="107"/>
      <c r="Y49" s="107"/>
      <c r="Z49" s="107"/>
      <c r="AA49" s="8"/>
      <c r="AB49" s="8"/>
      <c r="AC49" s="8"/>
      <c r="AD49" s="8"/>
      <c r="AE49" s="8"/>
      <c r="AF49" s="8"/>
      <c r="AG49" s="8"/>
      <c r="AH49" s="8"/>
      <c r="AI49" s="8"/>
      <c r="AJ49" s="8"/>
      <c r="AK49" s="8"/>
      <c r="AL49" s="8"/>
      <c r="AM49" s="8"/>
      <c r="AN49" s="8"/>
      <c r="AO49" s="8"/>
      <c r="AP49" s="8"/>
      <c r="AQ49" s="8"/>
      <c r="AR49" s="8"/>
      <c r="AS49" s="8"/>
      <c r="AT49" s="8"/>
      <c r="AU49" s="8"/>
      <c r="AV49" s="8"/>
      <c r="AW49" s="8"/>
    </row>
    <row r="50" spans="1:49" s="6" customFormat="1" ht="19.5" customHeight="1">
      <c r="A50" s="39"/>
      <c r="B50" s="47"/>
      <c r="C50" s="2"/>
      <c r="D50" s="89" t="s">
        <v>150</v>
      </c>
      <c r="E50" s="129"/>
      <c r="F50" s="130"/>
      <c r="G50" s="51"/>
      <c r="H50" s="130"/>
      <c r="I50" s="131"/>
      <c r="J50" s="130"/>
      <c r="K50" s="132"/>
      <c r="L50" s="123"/>
      <c r="M50" s="107"/>
      <c r="N50" s="107"/>
      <c r="O50" s="107"/>
      <c r="P50" s="107"/>
      <c r="Q50" s="107"/>
      <c r="R50" s="107"/>
      <c r="S50" s="107"/>
      <c r="T50" s="107"/>
      <c r="U50" s="107"/>
      <c r="V50" s="107"/>
      <c r="W50" s="107"/>
      <c r="X50" s="107"/>
      <c r="Y50" s="107"/>
      <c r="Z50" s="107"/>
      <c r="AA50" s="8"/>
      <c r="AB50" s="8"/>
      <c r="AC50" s="8"/>
      <c r="AD50" s="8"/>
      <c r="AE50" s="8"/>
      <c r="AF50" s="8"/>
      <c r="AG50" s="8"/>
      <c r="AH50" s="8"/>
      <c r="AI50" s="8"/>
      <c r="AJ50" s="8"/>
      <c r="AK50" s="8"/>
      <c r="AL50" s="8"/>
      <c r="AM50" s="8"/>
      <c r="AN50" s="8"/>
      <c r="AO50" s="8"/>
      <c r="AP50" s="8"/>
      <c r="AQ50" s="8"/>
      <c r="AR50" s="8"/>
      <c r="AS50" s="8"/>
      <c r="AT50" s="8"/>
      <c r="AU50" s="8"/>
      <c r="AV50" s="8"/>
      <c r="AW50" s="8"/>
    </row>
    <row r="51" spans="1:49" s="6" customFormat="1" ht="34.5" customHeight="1">
      <c r="A51" s="20">
        <v>18</v>
      </c>
      <c r="B51" s="402" t="s">
        <v>66</v>
      </c>
      <c r="C51" s="403"/>
      <c r="D51" s="404"/>
      <c r="E51" s="52" t="s">
        <v>156</v>
      </c>
      <c r="F51" s="53"/>
      <c r="G51" s="54"/>
      <c r="H51" s="8"/>
      <c r="I51" s="8"/>
      <c r="J51" s="8"/>
      <c r="K51" s="8"/>
      <c r="L51" s="8"/>
      <c r="M51" s="107"/>
      <c r="N51" s="107"/>
      <c r="O51" s="107"/>
      <c r="P51" s="107"/>
      <c r="Q51" s="107"/>
      <c r="R51" s="107"/>
      <c r="S51" s="107"/>
      <c r="T51" s="107"/>
      <c r="U51" s="107"/>
      <c r="V51" s="107"/>
      <c r="W51" s="107"/>
      <c r="X51" s="107"/>
      <c r="Y51" s="107"/>
      <c r="Z51" s="107"/>
      <c r="AA51" s="8"/>
      <c r="AB51" s="8"/>
      <c r="AC51" s="8"/>
      <c r="AD51" s="8"/>
      <c r="AE51" s="8"/>
      <c r="AF51" s="8"/>
      <c r="AG51" s="8"/>
      <c r="AH51" s="8"/>
      <c r="AI51" s="8"/>
      <c r="AJ51" s="8"/>
      <c r="AK51" s="90"/>
      <c r="AL51" s="90"/>
      <c r="AM51" s="90"/>
      <c r="AN51" s="8"/>
      <c r="AO51" s="8"/>
      <c r="AP51" s="8"/>
      <c r="AQ51" s="8"/>
      <c r="AR51" s="8"/>
      <c r="AS51" s="8"/>
      <c r="AT51" s="8"/>
      <c r="AU51" s="8"/>
      <c r="AV51" s="8"/>
      <c r="AW51" s="8"/>
    </row>
    <row r="52" spans="1:49" s="6" customFormat="1" ht="34.5" customHeight="1">
      <c r="A52" s="37"/>
      <c r="B52" s="207" t="s">
        <v>263</v>
      </c>
      <c r="C52" s="208"/>
      <c r="D52" s="209"/>
      <c r="E52" s="405" t="s">
        <v>157</v>
      </c>
      <c r="F52" s="406"/>
      <c r="G52" s="407"/>
      <c r="H52" s="8"/>
      <c r="I52" s="8"/>
      <c r="J52" s="8"/>
      <c r="K52" s="8"/>
      <c r="L52" s="8"/>
      <c r="M52" s="107"/>
      <c r="N52" s="107"/>
      <c r="O52" s="107"/>
      <c r="P52" s="107"/>
      <c r="Q52" s="107"/>
      <c r="R52" s="107"/>
      <c r="S52" s="107"/>
      <c r="T52" s="107"/>
      <c r="U52" s="107"/>
      <c r="V52" s="107"/>
      <c r="W52" s="107"/>
      <c r="X52" s="107"/>
      <c r="Y52" s="107"/>
      <c r="Z52" s="107"/>
      <c r="AA52" s="8"/>
      <c r="AB52" s="8"/>
      <c r="AC52" s="8"/>
      <c r="AD52" s="8"/>
      <c r="AE52" s="8"/>
      <c r="AF52" s="8"/>
      <c r="AG52" s="8"/>
      <c r="AH52" s="8"/>
      <c r="AI52" s="8"/>
      <c r="AJ52" s="8"/>
      <c r="AK52" s="90"/>
      <c r="AL52" s="90"/>
      <c r="AM52" s="90"/>
      <c r="AN52" s="8"/>
      <c r="AO52" s="8"/>
      <c r="AP52" s="8"/>
      <c r="AQ52" s="8"/>
      <c r="AR52" s="8"/>
      <c r="AS52" s="8"/>
      <c r="AT52" s="8"/>
      <c r="AU52" s="8"/>
      <c r="AV52" s="8"/>
      <c r="AW52" s="8"/>
    </row>
    <row r="53" spans="1:49" s="6" customFormat="1" ht="14.25" customHeight="1">
      <c r="A53" s="20">
        <v>19</v>
      </c>
      <c r="B53" s="386" t="s">
        <v>158</v>
      </c>
      <c r="C53" s="387"/>
      <c r="D53" s="388"/>
      <c r="E53" s="389" t="s">
        <v>159</v>
      </c>
      <c r="F53" s="390"/>
      <c r="G53" s="391"/>
      <c r="H53" s="8"/>
      <c r="I53" s="8"/>
      <c r="J53" s="8"/>
      <c r="K53" s="8"/>
      <c r="L53" s="9"/>
      <c r="M53" s="107"/>
      <c r="N53" s="107"/>
      <c r="O53" s="107"/>
      <c r="P53" s="107"/>
      <c r="Q53" s="107"/>
      <c r="R53" s="107"/>
      <c r="S53" s="107"/>
      <c r="T53" s="107"/>
      <c r="U53" s="107"/>
      <c r="V53" s="107"/>
      <c r="W53" s="107"/>
      <c r="X53" s="107"/>
      <c r="Y53" s="107"/>
      <c r="Z53" s="107"/>
      <c r="AA53" s="8"/>
      <c r="AB53" s="8"/>
      <c r="AC53" s="8"/>
      <c r="AD53" s="8"/>
      <c r="AE53" s="8"/>
      <c r="AF53" s="8"/>
      <c r="AG53" s="8"/>
      <c r="AH53" s="8"/>
      <c r="AI53" s="8"/>
      <c r="AJ53" s="8"/>
      <c r="AK53" s="8"/>
      <c r="AL53" s="8"/>
      <c r="AM53" s="8"/>
      <c r="AN53" s="8"/>
      <c r="AO53" s="8"/>
      <c r="AP53" s="8"/>
      <c r="AQ53" s="8"/>
      <c r="AR53" s="8"/>
      <c r="AS53" s="8"/>
      <c r="AT53" s="8"/>
      <c r="AU53" s="8"/>
      <c r="AV53" s="8"/>
      <c r="AW53" s="8"/>
    </row>
    <row r="54" spans="1:49" s="6" customFormat="1" ht="14.25" customHeight="1">
      <c r="A54" s="37"/>
      <c r="B54" s="395" t="s">
        <v>160</v>
      </c>
      <c r="C54" s="396"/>
      <c r="D54" s="397"/>
      <c r="E54" s="392"/>
      <c r="F54" s="393"/>
      <c r="G54" s="394"/>
      <c r="H54" s="8"/>
      <c r="I54" s="8"/>
      <c r="J54" s="8"/>
      <c r="K54" s="8"/>
      <c r="L54" s="9"/>
      <c r="M54" s="107"/>
      <c r="N54" s="107"/>
      <c r="O54" s="107"/>
      <c r="P54" s="107"/>
      <c r="Q54" s="107"/>
      <c r="R54" s="113" t="s">
        <v>255</v>
      </c>
      <c r="S54" s="113" t="s">
        <v>68</v>
      </c>
      <c r="T54" s="113" t="s">
        <v>256</v>
      </c>
      <c r="U54" s="113" t="s">
        <v>69</v>
      </c>
      <c r="V54" s="114" t="s">
        <v>257</v>
      </c>
      <c r="W54" s="114" t="s">
        <v>70</v>
      </c>
      <c r="X54" s="107"/>
      <c r="Y54" s="107"/>
      <c r="Z54" s="107"/>
      <c r="AA54" s="8"/>
      <c r="AB54" s="8"/>
      <c r="AC54" s="8"/>
      <c r="AD54" s="8"/>
      <c r="AE54" s="8"/>
      <c r="AF54" s="8"/>
      <c r="AG54" s="8"/>
      <c r="AH54" s="8"/>
      <c r="AI54" s="8"/>
      <c r="AJ54" s="8"/>
      <c r="AK54" s="8"/>
      <c r="AL54" s="8"/>
      <c r="AM54" s="8"/>
      <c r="AN54" s="8"/>
      <c r="AO54" s="8"/>
      <c r="AP54" s="8"/>
      <c r="AQ54" s="8"/>
      <c r="AR54" s="8"/>
      <c r="AS54" s="8"/>
      <c r="AT54" s="8"/>
      <c r="AU54" s="8"/>
      <c r="AV54" s="8"/>
      <c r="AW54" s="8"/>
    </row>
    <row r="55" spans="1:49" s="6" customFormat="1" ht="14.25" customHeight="1">
      <c r="A55" s="37"/>
      <c r="B55" s="398" t="s">
        <v>161</v>
      </c>
      <c r="C55" s="272"/>
      <c r="D55" s="273"/>
      <c r="E55" s="392"/>
      <c r="F55" s="393"/>
      <c r="G55" s="394"/>
      <c r="H55" s="8"/>
      <c r="I55" s="8"/>
      <c r="J55" s="8"/>
      <c r="K55" s="8"/>
      <c r="L55" s="9"/>
      <c r="M55" s="107"/>
      <c r="N55" s="107"/>
      <c r="O55" s="107"/>
      <c r="P55" s="107"/>
      <c r="Q55" s="107"/>
      <c r="R55" s="113" t="s">
        <v>71</v>
      </c>
      <c r="S55" s="115"/>
      <c r="T55" s="115"/>
      <c r="U55" s="115"/>
      <c r="V55" s="115"/>
      <c r="W55" s="115"/>
      <c r="X55" s="107"/>
      <c r="Y55" s="107"/>
      <c r="Z55" s="107"/>
      <c r="AA55" s="8"/>
      <c r="AB55" s="8"/>
      <c r="AC55" s="8"/>
      <c r="AD55" s="8"/>
      <c r="AE55" s="8"/>
      <c r="AF55" s="8"/>
      <c r="AG55" s="8"/>
      <c r="AH55" s="8"/>
      <c r="AI55" s="8"/>
      <c r="AJ55" s="8"/>
      <c r="AK55" s="8"/>
      <c r="AL55" s="8"/>
      <c r="AM55" s="8"/>
      <c r="AN55" s="8"/>
      <c r="AO55" s="8"/>
      <c r="AP55" s="8"/>
      <c r="AQ55" s="8"/>
      <c r="AR55" s="8"/>
      <c r="AS55" s="8"/>
      <c r="AT55" s="8"/>
      <c r="AU55" s="8"/>
      <c r="AV55" s="8"/>
      <c r="AW55" s="8"/>
    </row>
    <row r="56" spans="1:49" s="6" customFormat="1" ht="14.25" customHeight="1">
      <c r="A56" s="37"/>
      <c r="B56" s="271"/>
      <c r="C56" s="272"/>
      <c r="D56" s="273"/>
      <c r="E56" s="392"/>
      <c r="F56" s="393"/>
      <c r="G56" s="394"/>
      <c r="H56" s="8"/>
      <c r="I56" s="8"/>
      <c r="J56" s="8"/>
      <c r="K56" s="8"/>
      <c r="L56" s="9"/>
      <c r="M56" s="107"/>
      <c r="N56" s="107"/>
      <c r="O56" s="107"/>
      <c r="P56" s="107"/>
      <c r="Q56" s="107"/>
      <c r="R56" s="113" t="s">
        <v>72</v>
      </c>
      <c r="S56" s="115"/>
      <c r="T56" s="115"/>
      <c r="U56" s="115"/>
      <c r="V56" s="115"/>
      <c r="W56" s="115"/>
      <c r="X56" s="107"/>
      <c r="Y56" s="107"/>
      <c r="Z56" s="107"/>
      <c r="AA56" s="8"/>
      <c r="AB56" s="8"/>
      <c r="AC56" s="8"/>
      <c r="AD56" s="8"/>
      <c r="AE56" s="8"/>
      <c r="AF56" s="8"/>
      <c r="AG56" s="8"/>
      <c r="AH56" s="8"/>
      <c r="AI56" s="8"/>
      <c r="AJ56" s="8"/>
      <c r="AK56" s="8"/>
      <c r="AL56" s="8"/>
      <c r="AM56" s="8"/>
      <c r="AN56" s="8"/>
      <c r="AO56" s="8"/>
      <c r="AP56" s="8"/>
      <c r="AQ56" s="8"/>
      <c r="AR56" s="8"/>
      <c r="AS56" s="8"/>
      <c r="AT56" s="8"/>
      <c r="AU56" s="8"/>
      <c r="AV56" s="8"/>
      <c r="AW56" s="8"/>
    </row>
    <row r="57" spans="1:49" s="6" customFormat="1" ht="14.25" customHeight="1">
      <c r="A57" s="37"/>
      <c r="B57" s="271"/>
      <c r="C57" s="272"/>
      <c r="D57" s="273"/>
      <c r="E57" s="392"/>
      <c r="F57" s="393"/>
      <c r="G57" s="394"/>
      <c r="H57" s="8"/>
      <c r="I57" s="8"/>
      <c r="J57" s="8"/>
      <c r="K57" s="8"/>
      <c r="L57" s="9"/>
      <c r="M57" s="107"/>
      <c r="N57" s="107"/>
      <c r="O57" s="107"/>
      <c r="P57" s="107"/>
      <c r="Q57" s="107"/>
      <c r="R57" s="113" t="s">
        <v>73</v>
      </c>
      <c r="S57" s="115"/>
      <c r="T57" s="115"/>
      <c r="U57" s="115"/>
      <c r="V57" s="115"/>
      <c r="W57" s="115"/>
      <c r="X57" s="107"/>
      <c r="Y57" s="107"/>
      <c r="Z57" s="107"/>
      <c r="AA57" s="8"/>
      <c r="AB57" s="8"/>
      <c r="AC57" s="8"/>
      <c r="AD57" s="8"/>
      <c r="AE57" s="8"/>
      <c r="AF57" s="8"/>
      <c r="AG57" s="8"/>
      <c r="AH57" s="8"/>
      <c r="AI57" s="8"/>
      <c r="AJ57" s="8"/>
      <c r="AK57" s="8"/>
      <c r="AL57" s="8"/>
      <c r="AM57" s="8"/>
      <c r="AN57" s="8"/>
      <c r="AO57" s="8"/>
      <c r="AP57" s="8"/>
      <c r="AQ57" s="8"/>
      <c r="AR57" s="8"/>
      <c r="AS57" s="8"/>
      <c r="AT57" s="8"/>
      <c r="AU57" s="8"/>
      <c r="AV57" s="8"/>
      <c r="AW57" s="8"/>
    </row>
    <row r="58" spans="1:49" s="6" customFormat="1" ht="14.25" customHeight="1">
      <c r="A58" s="37"/>
      <c r="B58" s="271"/>
      <c r="C58" s="272"/>
      <c r="D58" s="273"/>
      <c r="E58" s="392"/>
      <c r="F58" s="393"/>
      <c r="G58" s="394"/>
      <c r="H58" s="8"/>
      <c r="I58" s="8"/>
      <c r="J58" s="8"/>
      <c r="K58" s="8"/>
      <c r="L58" s="9"/>
      <c r="M58" s="107"/>
      <c r="N58" s="107"/>
      <c r="O58" s="107"/>
      <c r="P58" s="107"/>
      <c r="Q58" s="107"/>
      <c r="R58" s="113" t="s">
        <v>74</v>
      </c>
      <c r="S58" s="115"/>
      <c r="T58" s="115"/>
      <c r="U58" s="115"/>
      <c r="V58" s="115"/>
      <c r="W58" s="115"/>
      <c r="X58" s="107"/>
      <c r="Y58" s="107"/>
      <c r="Z58" s="107"/>
      <c r="AA58" s="8"/>
      <c r="AB58" s="8"/>
      <c r="AC58" s="8"/>
      <c r="AD58" s="8"/>
      <c r="AE58" s="8"/>
      <c r="AF58" s="8"/>
      <c r="AG58" s="8"/>
      <c r="AH58" s="8"/>
      <c r="AI58" s="8"/>
      <c r="AJ58" s="8"/>
      <c r="AK58" s="8"/>
      <c r="AL58" s="8"/>
      <c r="AM58" s="8"/>
      <c r="AN58" s="8"/>
      <c r="AO58" s="8"/>
      <c r="AP58" s="8"/>
      <c r="AQ58" s="8"/>
      <c r="AR58" s="8"/>
      <c r="AS58" s="8"/>
      <c r="AT58" s="8"/>
      <c r="AU58" s="8"/>
      <c r="AV58" s="8"/>
      <c r="AW58" s="8"/>
    </row>
    <row r="59" spans="1:49" s="6" customFormat="1" ht="15" customHeight="1">
      <c r="A59" s="22"/>
      <c r="B59" s="399"/>
      <c r="C59" s="400"/>
      <c r="D59" s="401"/>
      <c r="E59" s="392"/>
      <c r="F59" s="393"/>
      <c r="G59" s="394"/>
      <c r="H59" s="8"/>
      <c r="I59" s="8"/>
      <c r="J59" s="8"/>
      <c r="K59" s="8"/>
      <c r="L59" s="9"/>
      <c r="M59" s="107"/>
      <c r="N59" s="107"/>
      <c r="O59" s="107"/>
      <c r="P59" s="107"/>
      <c r="Q59" s="107"/>
      <c r="R59" s="113"/>
      <c r="S59" s="115"/>
      <c r="T59" s="115"/>
      <c r="U59" s="115"/>
      <c r="V59" s="115"/>
      <c r="W59" s="115"/>
      <c r="X59" s="107"/>
      <c r="Y59" s="107"/>
      <c r="Z59" s="107"/>
      <c r="AA59" s="8"/>
      <c r="AB59" s="8"/>
      <c r="AC59" s="8"/>
      <c r="AD59" s="8"/>
      <c r="AE59" s="8"/>
      <c r="AF59" s="8"/>
      <c r="AG59" s="8"/>
      <c r="AH59" s="8"/>
      <c r="AI59" s="8"/>
      <c r="AJ59" s="8"/>
      <c r="AK59" s="8"/>
      <c r="AL59" s="8"/>
      <c r="AM59" s="8"/>
      <c r="AN59" s="8"/>
      <c r="AO59" s="8"/>
      <c r="AP59" s="8"/>
      <c r="AQ59" s="8"/>
      <c r="AR59" s="8"/>
      <c r="AS59" s="8"/>
      <c r="AT59" s="8"/>
      <c r="AU59" s="8"/>
      <c r="AV59" s="8"/>
      <c r="AW59" s="8"/>
    </row>
    <row r="60" spans="1:49" s="6" customFormat="1" ht="30" customHeight="1">
      <c r="A60" s="20">
        <v>20</v>
      </c>
      <c r="B60" s="210" t="s">
        <v>162</v>
      </c>
      <c r="C60" s="211"/>
      <c r="D60" s="212"/>
      <c r="E60" s="55" t="s">
        <v>133</v>
      </c>
      <c r="F60" s="56"/>
      <c r="G60" s="57"/>
      <c r="H60" s="8"/>
      <c r="I60" s="8"/>
      <c r="J60" s="8"/>
      <c r="K60" s="8"/>
      <c r="L60" s="9"/>
      <c r="M60" s="107"/>
      <c r="N60" s="107"/>
      <c r="O60" s="107"/>
      <c r="P60" s="107"/>
      <c r="Q60" s="107"/>
      <c r="R60" s="113"/>
      <c r="S60" s="115"/>
      <c r="T60" s="115"/>
      <c r="U60" s="115"/>
      <c r="V60" s="115"/>
      <c r="W60" s="115"/>
      <c r="X60" s="107"/>
      <c r="Y60" s="107"/>
      <c r="Z60" s="107"/>
      <c r="AA60" s="8"/>
      <c r="AB60" s="8"/>
      <c r="AC60" s="8"/>
      <c r="AD60" s="8"/>
      <c r="AE60" s="8"/>
      <c r="AF60" s="8"/>
      <c r="AG60" s="8"/>
      <c r="AH60" s="8"/>
      <c r="AI60" s="8"/>
      <c r="AJ60" s="8"/>
      <c r="AK60" s="8"/>
      <c r="AL60" s="8"/>
      <c r="AM60" s="8"/>
      <c r="AN60" s="8"/>
      <c r="AO60" s="8"/>
      <c r="AP60" s="8"/>
      <c r="AQ60" s="8"/>
      <c r="AR60" s="8"/>
      <c r="AS60" s="8"/>
      <c r="AT60" s="8"/>
      <c r="AU60" s="8"/>
      <c r="AV60" s="8"/>
      <c r="AW60" s="8"/>
    </row>
    <row r="61" spans="1:49" s="6" customFormat="1" ht="15" customHeight="1">
      <c r="A61" s="37"/>
      <c r="B61" s="271" t="s">
        <v>163</v>
      </c>
      <c r="C61" s="272"/>
      <c r="D61" s="273"/>
      <c r="E61" s="380" t="s">
        <v>164</v>
      </c>
      <c r="F61" s="381"/>
      <c r="G61" s="381"/>
      <c r="H61" s="8"/>
      <c r="I61" s="8"/>
      <c r="J61" s="8"/>
      <c r="K61" s="8"/>
      <c r="L61" s="9"/>
      <c r="M61" s="107"/>
      <c r="N61" s="107"/>
      <c r="O61" s="107"/>
      <c r="P61" s="107"/>
      <c r="Q61" s="107"/>
      <c r="R61" s="113"/>
      <c r="S61" s="115"/>
      <c r="T61" s="115"/>
      <c r="U61" s="115"/>
      <c r="V61" s="115"/>
      <c r="W61" s="115"/>
      <c r="X61" s="107"/>
      <c r="Y61" s="107"/>
      <c r="Z61" s="107"/>
      <c r="AA61" s="8"/>
      <c r="AB61" s="8"/>
      <c r="AC61" s="8"/>
      <c r="AD61" s="8"/>
      <c r="AE61" s="8"/>
      <c r="AF61" s="8"/>
      <c r="AG61" s="8"/>
      <c r="AH61" s="8"/>
      <c r="AI61" s="8"/>
      <c r="AJ61" s="8"/>
      <c r="AK61" s="8"/>
      <c r="AL61" s="8"/>
      <c r="AM61" s="8"/>
      <c r="AN61" s="8"/>
      <c r="AO61" s="8"/>
      <c r="AP61" s="8"/>
      <c r="AQ61" s="8"/>
      <c r="AR61" s="8"/>
      <c r="AS61" s="8"/>
      <c r="AT61" s="8"/>
      <c r="AU61" s="8"/>
      <c r="AV61" s="8"/>
      <c r="AW61" s="8"/>
    </row>
    <row r="62" spans="1:49" s="6" customFormat="1" ht="14.25" customHeight="1">
      <c r="A62" s="37"/>
      <c r="B62" s="271"/>
      <c r="C62" s="272"/>
      <c r="D62" s="273"/>
      <c r="E62" s="382"/>
      <c r="F62" s="381"/>
      <c r="G62" s="381"/>
      <c r="H62" s="8"/>
      <c r="I62" s="8"/>
      <c r="J62" s="8"/>
      <c r="K62" s="8"/>
      <c r="L62" s="9"/>
      <c r="M62" s="107"/>
      <c r="N62" s="107"/>
      <c r="O62" s="107"/>
      <c r="P62" s="107"/>
      <c r="Q62" s="107"/>
      <c r="R62" s="113"/>
      <c r="S62" s="115"/>
      <c r="T62" s="115"/>
      <c r="U62" s="115"/>
      <c r="V62" s="115"/>
      <c r="W62" s="115"/>
      <c r="X62" s="107"/>
      <c r="Y62" s="107"/>
      <c r="Z62" s="107"/>
      <c r="AA62" s="8"/>
      <c r="AB62" s="8"/>
      <c r="AC62" s="8"/>
      <c r="AD62" s="8"/>
      <c r="AE62" s="8"/>
      <c r="AF62" s="8"/>
      <c r="AG62" s="8"/>
      <c r="AH62" s="8"/>
      <c r="AI62" s="8"/>
      <c r="AJ62" s="8"/>
      <c r="AK62" s="8"/>
      <c r="AL62" s="8"/>
      <c r="AM62" s="8"/>
      <c r="AN62" s="8"/>
      <c r="AO62" s="8"/>
      <c r="AP62" s="8"/>
      <c r="AQ62" s="8"/>
      <c r="AR62" s="8"/>
      <c r="AS62" s="8"/>
      <c r="AT62" s="8"/>
      <c r="AU62" s="8"/>
      <c r="AV62" s="8"/>
      <c r="AW62" s="8"/>
    </row>
    <row r="63" spans="1:49" s="6" customFormat="1" ht="14.25" customHeight="1">
      <c r="A63" s="37"/>
      <c r="B63" s="271"/>
      <c r="C63" s="272"/>
      <c r="D63" s="273"/>
      <c r="E63" s="382"/>
      <c r="F63" s="381"/>
      <c r="G63" s="381"/>
      <c r="H63" s="8"/>
      <c r="I63" s="8"/>
      <c r="J63" s="8"/>
      <c r="K63" s="8"/>
      <c r="L63" s="9"/>
      <c r="M63" s="107"/>
      <c r="N63" s="107"/>
      <c r="O63" s="107"/>
      <c r="P63" s="107"/>
      <c r="Q63" s="107"/>
      <c r="R63" s="113"/>
      <c r="S63" s="115"/>
      <c r="T63" s="115"/>
      <c r="U63" s="115"/>
      <c r="V63" s="115"/>
      <c r="W63" s="115"/>
      <c r="X63" s="107"/>
      <c r="Y63" s="107"/>
      <c r="Z63" s="107"/>
      <c r="AA63" s="8"/>
      <c r="AB63" s="8"/>
      <c r="AC63" s="8"/>
      <c r="AD63" s="8"/>
      <c r="AE63" s="8"/>
      <c r="AF63" s="8"/>
      <c r="AG63" s="8"/>
      <c r="AH63" s="8"/>
      <c r="AI63" s="8"/>
      <c r="AJ63" s="8"/>
      <c r="AK63" s="8"/>
      <c r="AL63" s="8"/>
      <c r="AM63" s="8"/>
      <c r="AN63" s="8"/>
      <c r="AO63" s="8"/>
      <c r="AP63" s="8"/>
      <c r="AQ63" s="8"/>
      <c r="AR63" s="8"/>
      <c r="AS63" s="8"/>
      <c r="AT63" s="8"/>
      <c r="AU63" s="8"/>
      <c r="AV63" s="8"/>
      <c r="AW63" s="8"/>
    </row>
    <row r="64" spans="1:49" s="6" customFormat="1" ht="14.25" customHeight="1">
      <c r="A64" s="37"/>
      <c r="B64" s="271"/>
      <c r="C64" s="272"/>
      <c r="D64" s="273"/>
      <c r="E64" s="382"/>
      <c r="F64" s="381"/>
      <c r="G64" s="381"/>
      <c r="H64" s="8"/>
      <c r="I64" s="8"/>
      <c r="J64" s="8"/>
      <c r="K64" s="8"/>
      <c r="L64" s="9"/>
      <c r="M64" s="107"/>
      <c r="N64" s="107"/>
      <c r="O64" s="107"/>
      <c r="P64" s="107"/>
      <c r="Q64" s="107"/>
      <c r="R64" s="113"/>
      <c r="S64" s="115"/>
      <c r="T64" s="115"/>
      <c r="U64" s="115"/>
      <c r="V64" s="115"/>
      <c r="W64" s="115"/>
      <c r="X64" s="107"/>
      <c r="Y64" s="107"/>
      <c r="Z64" s="107"/>
      <c r="AA64" s="8"/>
      <c r="AB64" s="8"/>
      <c r="AC64" s="8"/>
      <c r="AD64" s="8"/>
      <c r="AE64" s="8"/>
      <c r="AF64" s="8"/>
      <c r="AG64" s="8"/>
      <c r="AH64" s="8"/>
      <c r="AI64" s="8"/>
      <c r="AJ64" s="8"/>
      <c r="AK64" s="8"/>
      <c r="AL64" s="8"/>
      <c r="AM64" s="8"/>
      <c r="AN64" s="8"/>
      <c r="AO64" s="8"/>
      <c r="AP64" s="8"/>
      <c r="AQ64" s="8"/>
      <c r="AR64" s="8"/>
      <c r="AS64" s="8"/>
      <c r="AT64" s="8"/>
      <c r="AU64" s="8"/>
      <c r="AV64" s="8"/>
      <c r="AW64" s="8"/>
    </row>
    <row r="65" spans="1:49" s="6" customFormat="1" ht="14.25" customHeight="1">
      <c r="A65" s="22"/>
      <c r="B65" s="274"/>
      <c r="C65" s="275"/>
      <c r="D65" s="276"/>
      <c r="E65" s="381"/>
      <c r="F65" s="381"/>
      <c r="G65" s="381"/>
      <c r="H65" s="8"/>
      <c r="I65" s="8"/>
      <c r="J65" s="8"/>
      <c r="K65" s="8"/>
      <c r="L65" s="9"/>
      <c r="M65" s="107"/>
      <c r="N65" s="107"/>
      <c r="O65" s="107"/>
      <c r="P65" s="107"/>
      <c r="Q65" s="107"/>
      <c r="R65" s="113"/>
      <c r="S65" s="115"/>
      <c r="T65" s="115"/>
      <c r="U65" s="115"/>
      <c r="V65" s="115"/>
      <c r="W65" s="115"/>
      <c r="X65" s="107"/>
      <c r="Y65" s="107"/>
      <c r="Z65" s="107"/>
      <c r="AA65" s="8"/>
      <c r="AB65" s="8"/>
      <c r="AC65" s="8"/>
      <c r="AD65" s="8"/>
      <c r="AE65" s="8"/>
      <c r="AF65" s="8"/>
      <c r="AG65" s="8"/>
      <c r="AH65" s="8"/>
      <c r="AI65" s="8"/>
      <c r="AJ65" s="8"/>
      <c r="AK65" s="8"/>
      <c r="AL65" s="8"/>
      <c r="AM65" s="8"/>
      <c r="AN65" s="8"/>
      <c r="AO65" s="8"/>
      <c r="AP65" s="8"/>
      <c r="AQ65" s="8"/>
      <c r="AR65" s="8"/>
      <c r="AS65" s="8"/>
      <c r="AT65" s="8"/>
      <c r="AU65" s="8"/>
      <c r="AV65" s="8"/>
      <c r="AW65" s="8"/>
    </row>
    <row r="66" spans="1:49" s="6" customFormat="1" ht="14.25" customHeight="1" thickBot="1">
      <c r="A66" s="12">
        <v>21</v>
      </c>
      <c r="B66" s="332" t="s">
        <v>76</v>
      </c>
      <c r="C66" s="332"/>
      <c r="D66" s="332"/>
      <c r="E66" s="122" t="s">
        <v>165</v>
      </c>
      <c r="F66" s="58" t="s">
        <v>77</v>
      </c>
      <c r="G66" s="116"/>
      <c r="H66" s="8"/>
      <c r="I66" s="8"/>
      <c r="J66" s="8"/>
      <c r="K66" s="8"/>
      <c r="L66" s="9"/>
      <c r="M66" s="107"/>
      <c r="N66" s="107"/>
      <c r="O66" s="107"/>
      <c r="P66" s="107"/>
      <c r="Q66" s="107"/>
      <c r="R66" s="113"/>
      <c r="S66" s="115"/>
      <c r="T66" s="115"/>
      <c r="U66" s="115"/>
      <c r="V66" s="115"/>
      <c r="W66" s="115"/>
      <c r="X66" s="107"/>
      <c r="Y66" s="107"/>
      <c r="Z66" s="107"/>
      <c r="AA66" s="8"/>
      <c r="AB66" s="8"/>
      <c r="AC66" s="8"/>
      <c r="AD66" s="8"/>
      <c r="AE66" s="8"/>
      <c r="AF66" s="8"/>
      <c r="AG66" s="8"/>
      <c r="AH66" s="8"/>
      <c r="AI66" s="8"/>
      <c r="AJ66" s="8"/>
      <c r="AK66" s="8"/>
      <c r="AL66" s="8"/>
      <c r="AM66" s="8"/>
      <c r="AN66" s="8"/>
      <c r="AO66" s="8"/>
      <c r="AP66" s="8"/>
      <c r="AQ66" s="8"/>
      <c r="AR66" s="8"/>
      <c r="AS66" s="8"/>
      <c r="AT66" s="8"/>
      <c r="AU66" s="8"/>
      <c r="AV66" s="8"/>
      <c r="AW66" s="8"/>
    </row>
    <row r="67" spans="1:49" s="6" customFormat="1" ht="33" customHeight="1" thickTop="1" thickBot="1">
      <c r="A67" s="21">
        <v>22</v>
      </c>
      <c r="B67" s="210" t="s">
        <v>262</v>
      </c>
      <c r="C67" s="211"/>
      <c r="D67" s="212"/>
      <c r="E67" s="52" t="s">
        <v>246</v>
      </c>
      <c r="F67" s="121"/>
      <c r="G67" s="57"/>
      <c r="H67" s="8"/>
      <c r="I67" s="8"/>
      <c r="J67" s="8"/>
      <c r="K67" s="8"/>
      <c r="L67" s="9"/>
      <c r="M67" s="107"/>
      <c r="N67" s="107"/>
      <c r="O67" s="107"/>
      <c r="P67" s="107"/>
      <c r="Q67" s="107"/>
      <c r="R67" s="107"/>
      <c r="S67" s="107"/>
      <c r="T67" s="107"/>
      <c r="U67" s="107"/>
      <c r="V67" s="107"/>
      <c r="W67" s="107"/>
      <c r="X67" s="107"/>
      <c r="Y67" s="107"/>
      <c r="Z67" s="107"/>
      <c r="AA67" s="8"/>
      <c r="AB67" s="8"/>
      <c r="AC67" s="8"/>
      <c r="AD67" s="8"/>
      <c r="AE67" s="8"/>
      <c r="AF67" s="8"/>
      <c r="AG67" s="8"/>
      <c r="AH67" s="8"/>
      <c r="AI67" s="8"/>
      <c r="AJ67" s="8"/>
      <c r="AK67" s="8"/>
      <c r="AL67" s="8"/>
      <c r="AM67" s="8"/>
      <c r="AN67" s="8"/>
      <c r="AO67" s="8"/>
      <c r="AP67" s="8"/>
      <c r="AQ67" s="8"/>
      <c r="AR67" s="8"/>
      <c r="AS67" s="8"/>
      <c r="AT67" s="8"/>
      <c r="AU67" s="8"/>
      <c r="AV67" s="8"/>
      <c r="AW67" s="8"/>
    </row>
    <row r="68" spans="1:49" s="6" customFormat="1" ht="19.5" customHeight="1" thickTop="1">
      <c r="A68" s="37"/>
      <c r="B68" s="224" t="str">
        <f>IF(E67="SÍ","Nombre de la empresa:",IF(E67="NO","Por favor, pase al CUESTIONARIO DE AUTOEVALUACIÓN",""))</f>
        <v>Nombre de la empresa:</v>
      </c>
      <c r="C68" s="225"/>
      <c r="D68" s="226"/>
      <c r="E68" s="377" t="s">
        <v>273</v>
      </c>
      <c r="F68" s="378"/>
      <c r="G68" s="379"/>
      <c r="H68" s="8"/>
      <c r="I68" s="8"/>
      <c r="J68" s="8"/>
      <c r="K68" s="8"/>
      <c r="L68" s="9"/>
      <c r="M68" s="107"/>
      <c r="N68" s="107"/>
      <c r="O68" s="107"/>
      <c r="P68" s="107"/>
      <c r="Q68" s="107"/>
      <c r="R68" s="113" t="s">
        <v>78</v>
      </c>
      <c r="S68" s="115"/>
      <c r="T68" s="115"/>
      <c r="U68" s="115"/>
      <c r="V68" s="115"/>
      <c r="W68" s="115"/>
      <c r="X68" s="107"/>
      <c r="Y68" s="107"/>
      <c r="Z68" s="107"/>
      <c r="AA68" s="8"/>
      <c r="AB68" s="8"/>
      <c r="AC68" s="8"/>
      <c r="AD68" s="8"/>
      <c r="AE68" s="8"/>
      <c r="AF68" s="8"/>
      <c r="AG68" s="8"/>
      <c r="AH68" s="8"/>
      <c r="AI68" s="8"/>
      <c r="AJ68" s="8"/>
      <c r="AK68" s="8"/>
      <c r="AL68" s="8"/>
      <c r="AM68" s="8"/>
      <c r="AN68" s="8"/>
      <c r="AO68" s="8"/>
      <c r="AP68" s="8"/>
      <c r="AQ68" s="8"/>
      <c r="AR68" s="8"/>
      <c r="AS68" s="8"/>
      <c r="AT68" s="8"/>
      <c r="AU68" s="8"/>
      <c r="AV68" s="8"/>
      <c r="AW68" s="8"/>
    </row>
    <row r="69" spans="1:49" s="6" customFormat="1" ht="18.75" customHeight="1">
      <c r="A69" s="37"/>
      <c r="B69" s="227" t="str">
        <f>IF(E67="SÍ","Dirección:",IF(E67="NO","",""))</f>
        <v>Dirección:</v>
      </c>
      <c r="C69" s="228"/>
      <c r="D69" s="229"/>
      <c r="E69" s="383" t="s">
        <v>272</v>
      </c>
      <c r="F69" s="384"/>
      <c r="G69" s="385"/>
      <c r="H69" s="8"/>
      <c r="I69" s="8"/>
      <c r="J69" s="8"/>
      <c r="K69" s="8"/>
      <c r="L69" s="9"/>
      <c r="M69" s="107"/>
      <c r="N69" s="107"/>
      <c r="O69" s="107"/>
      <c r="P69" s="107"/>
      <c r="Q69" s="107"/>
      <c r="R69" s="113"/>
      <c r="S69" s="115"/>
      <c r="T69" s="115"/>
      <c r="U69" s="115"/>
      <c r="V69" s="115"/>
      <c r="W69" s="115"/>
      <c r="X69" s="107"/>
      <c r="Y69" s="107"/>
      <c r="Z69" s="107"/>
      <c r="AA69" s="8"/>
      <c r="AB69" s="8"/>
      <c r="AC69" s="8"/>
      <c r="AD69" s="8"/>
      <c r="AE69" s="8"/>
      <c r="AF69" s="8"/>
      <c r="AG69" s="8"/>
      <c r="AH69" s="8"/>
      <c r="AI69" s="8"/>
      <c r="AJ69" s="8"/>
      <c r="AK69" s="8"/>
      <c r="AL69" s="8"/>
      <c r="AM69" s="8"/>
      <c r="AN69" s="8"/>
      <c r="AO69" s="8"/>
      <c r="AP69" s="8"/>
      <c r="AQ69" s="8"/>
      <c r="AR69" s="8"/>
      <c r="AS69" s="8"/>
      <c r="AT69" s="8"/>
      <c r="AU69" s="8"/>
      <c r="AV69" s="8"/>
      <c r="AW69" s="8"/>
    </row>
    <row r="70" spans="1:49" s="6" customFormat="1" ht="24.75" customHeight="1">
      <c r="A70" s="37"/>
      <c r="B70" s="227" t="str">
        <f>IF(E67="SÍ","Nombre de la persona de contacto:",IF(E67="NO","",""))</f>
        <v>Nombre de la persona de contacto:</v>
      </c>
      <c r="C70" s="228"/>
      <c r="D70" s="229"/>
      <c r="E70" s="367" t="s">
        <v>270</v>
      </c>
      <c r="F70" s="368"/>
      <c r="G70" s="369"/>
      <c r="H70" s="8"/>
      <c r="I70" s="8"/>
      <c r="J70" s="8"/>
      <c r="K70" s="8"/>
      <c r="L70" s="9"/>
      <c r="M70" s="107"/>
      <c r="N70" s="107"/>
      <c r="O70" s="107"/>
      <c r="P70" s="107"/>
      <c r="Q70" s="107"/>
      <c r="R70" s="113"/>
      <c r="S70" s="115"/>
      <c r="T70" s="115"/>
      <c r="U70" s="115"/>
      <c r="V70" s="115"/>
      <c r="W70" s="115"/>
      <c r="X70" s="107"/>
      <c r="Y70" s="107"/>
      <c r="Z70" s="107"/>
      <c r="AA70" s="8"/>
      <c r="AB70" s="8"/>
      <c r="AC70" s="8"/>
      <c r="AD70" s="8"/>
      <c r="AE70" s="8"/>
      <c r="AF70" s="8"/>
      <c r="AG70" s="8"/>
      <c r="AH70" s="8"/>
      <c r="AI70" s="8"/>
      <c r="AJ70" s="8"/>
      <c r="AK70" s="8"/>
      <c r="AL70" s="8"/>
      <c r="AM70" s="8"/>
      <c r="AN70" s="8"/>
      <c r="AO70" s="8"/>
      <c r="AP70" s="8"/>
      <c r="AQ70" s="8"/>
      <c r="AR70" s="8"/>
      <c r="AS70" s="8"/>
      <c r="AT70" s="8"/>
      <c r="AU70" s="8"/>
      <c r="AV70" s="8"/>
      <c r="AW70" s="8"/>
    </row>
    <row r="71" spans="1:49" s="6" customFormat="1" ht="14.25" customHeight="1">
      <c r="A71" s="37"/>
      <c r="B71" s="227" t="str">
        <f>IF(E67="SÍ","Tel.:",IF(E67="NO","",""))</f>
        <v>Tel.:</v>
      </c>
      <c r="C71" s="228"/>
      <c r="D71" s="229"/>
      <c r="E71" s="119" t="s">
        <v>268</v>
      </c>
      <c r="F71" s="370"/>
      <c r="G71" s="371"/>
      <c r="H71" s="8"/>
      <c r="I71" s="8"/>
      <c r="J71" s="8"/>
      <c r="K71" s="8"/>
      <c r="L71" s="9"/>
      <c r="M71" s="107"/>
      <c r="N71" s="107"/>
      <c r="O71" s="107"/>
      <c r="P71" s="107"/>
      <c r="Q71" s="107"/>
      <c r="R71" s="113" t="s">
        <v>79</v>
      </c>
      <c r="S71" s="115"/>
      <c r="T71" s="115"/>
      <c r="U71" s="115"/>
      <c r="V71" s="115"/>
      <c r="W71" s="115"/>
      <c r="X71" s="107"/>
      <c r="Y71" s="107"/>
      <c r="Z71" s="107"/>
      <c r="AA71" s="8"/>
      <c r="AB71" s="8"/>
      <c r="AC71" s="8"/>
      <c r="AD71" s="8"/>
      <c r="AE71" s="8"/>
      <c r="AF71" s="8"/>
      <c r="AG71" s="8"/>
      <c r="AH71" s="8"/>
      <c r="AI71" s="8"/>
      <c r="AJ71" s="8"/>
      <c r="AK71" s="8"/>
      <c r="AL71" s="8"/>
      <c r="AM71" s="8"/>
      <c r="AN71" s="8"/>
      <c r="AO71" s="8"/>
      <c r="AP71" s="8"/>
      <c r="AQ71" s="8"/>
      <c r="AR71" s="8"/>
      <c r="AS71" s="8"/>
      <c r="AT71" s="8"/>
      <c r="AU71" s="8"/>
      <c r="AV71" s="8"/>
      <c r="AW71" s="8"/>
    </row>
    <row r="72" spans="1:49" s="6" customFormat="1" ht="14.25" customHeight="1">
      <c r="A72" s="37"/>
      <c r="B72" s="312" t="str">
        <f>IF(E67="SÍ","Fax.:",IF(E67="NO","",""))</f>
        <v>Fax.:</v>
      </c>
      <c r="C72" s="313"/>
      <c r="D72" s="314"/>
      <c r="E72" s="120" t="s">
        <v>269</v>
      </c>
      <c r="F72" s="372"/>
      <c r="G72" s="373"/>
      <c r="H72" s="8"/>
      <c r="I72" s="8"/>
      <c r="J72" s="8"/>
      <c r="K72" s="8"/>
      <c r="L72" s="9"/>
      <c r="M72" s="107"/>
      <c r="N72" s="107"/>
      <c r="O72" s="107"/>
      <c r="P72" s="107"/>
      <c r="Q72" s="107"/>
      <c r="R72" s="113" t="s">
        <v>80</v>
      </c>
      <c r="S72" s="115"/>
      <c r="T72" s="115"/>
      <c r="U72" s="115"/>
      <c r="V72" s="115"/>
      <c r="W72" s="115"/>
      <c r="X72" s="107"/>
      <c r="Y72" s="107"/>
      <c r="Z72" s="107"/>
      <c r="AA72" s="8"/>
      <c r="AB72" s="8"/>
      <c r="AC72" s="8"/>
      <c r="AD72" s="8"/>
      <c r="AE72" s="8"/>
      <c r="AF72" s="8"/>
      <c r="AG72" s="8"/>
      <c r="AH72" s="8"/>
      <c r="AI72" s="8"/>
      <c r="AJ72" s="8"/>
      <c r="AK72" s="8"/>
      <c r="AL72" s="8"/>
      <c r="AM72" s="8"/>
      <c r="AN72" s="8"/>
      <c r="AO72" s="8"/>
      <c r="AP72" s="8"/>
      <c r="AQ72" s="8"/>
      <c r="AR72" s="8"/>
      <c r="AS72" s="8"/>
      <c r="AT72" s="8"/>
      <c r="AU72" s="8"/>
      <c r="AV72" s="8"/>
      <c r="AW72" s="8"/>
    </row>
    <row r="73" spans="1:49" s="6" customFormat="1" ht="14.25" customHeight="1">
      <c r="A73" s="37"/>
      <c r="B73" s="312" t="str">
        <f>IF(E67="SÍ","e-mail:",IF(E67="NO","",""))</f>
        <v>e-mail:</v>
      </c>
      <c r="C73" s="313"/>
      <c r="D73" s="314"/>
      <c r="E73" s="374" t="s">
        <v>274</v>
      </c>
      <c r="F73" s="375"/>
      <c r="G73" s="376"/>
      <c r="H73" s="8"/>
      <c r="I73" s="8"/>
      <c r="J73" s="8"/>
      <c r="K73" s="8"/>
      <c r="L73" s="9"/>
      <c r="M73" s="107"/>
      <c r="N73" s="107"/>
      <c r="O73" s="107"/>
      <c r="P73" s="107"/>
      <c r="Q73" s="107"/>
      <c r="R73" s="107"/>
      <c r="S73" s="107"/>
      <c r="T73" s="107"/>
      <c r="U73" s="107"/>
      <c r="V73" s="107"/>
      <c r="W73" s="107"/>
      <c r="X73" s="107"/>
      <c r="Y73" s="107"/>
      <c r="Z73" s="107"/>
      <c r="AA73" s="8"/>
      <c r="AB73" s="8"/>
      <c r="AC73" s="8"/>
      <c r="AD73" s="8"/>
      <c r="AE73" s="8"/>
      <c r="AF73" s="8"/>
      <c r="AG73" s="8"/>
      <c r="AH73" s="8"/>
      <c r="AI73" s="8"/>
      <c r="AJ73" s="8"/>
      <c r="AK73" s="8"/>
      <c r="AL73" s="8"/>
      <c r="AM73" s="8"/>
      <c r="AN73" s="8"/>
      <c r="AO73" s="8"/>
      <c r="AP73" s="8"/>
      <c r="AQ73" s="8"/>
      <c r="AR73" s="8"/>
      <c r="AS73" s="8"/>
      <c r="AT73" s="8"/>
      <c r="AU73" s="8"/>
      <c r="AV73" s="8"/>
      <c r="AW73" s="8"/>
    </row>
    <row r="74" spans="1:49" s="34" customFormat="1" ht="21" customHeight="1" thickBot="1">
      <c r="A74" s="35"/>
      <c r="B74" s="319" t="str">
        <f>IF(E67="SÍ","Página web:",IF(E67="NO","",""))</f>
        <v>Página web:</v>
      </c>
      <c r="C74" s="320"/>
      <c r="D74" s="321"/>
      <c r="E74" s="362" t="s">
        <v>275</v>
      </c>
      <c r="F74" s="363"/>
      <c r="G74" s="364"/>
      <c r="H74" s="36"/>
      <c r="I74" s="36"/>
      <c r="J74" s="36"/>
      <c r="K74" s="36"/>
      <c r="L74" s="117"/>
      <c r="M74" s="118"/>
      <c r="N74" s="118"/>
      <c r="O74" s="118"/>
      <c r="P74" s="118"/>
      <c r="Q74" s="118"/>
      <c r="R74" s="118"/>
      <c r="S74" s="118"/>
      <c r="T74" s="118"/>
      <c r="U74" s="118"/>
      <c r="V74" s="118"/>
      <c r="W74" s="118"/>
      <c r="X74" s="118"/>
      <c r="Y74" s="118"/>
      <c r="Z74" s="118"/>
      <c r="AA74" s="36"/>
      <c r="AB74" s="36"/>
      <c r="AC74" s="36"/>
      <c r="AD74" s="36"/>
      <c r="AE74" s="36"/>
      <c r="AF74" s="36"/>
      <c r="AG74" s="36"/>
      <c r="AH74" s="36"/>
      <c r="AI74" s="36"/>
      <c r="AJ74" s="36"/>
      <c r="AK74" s="36"/>
      <c r="AL74" s="36"/>
      <c r="AM74" s="36"/>
      <c r="AN74" s="36"/>
      <c r="AO74" s="36"/>
      <c r="AP74" s="36"/>
      <c r="AQ74" s="36"/>
      <c r="AR74" s="36"/>
      <c r="AS74" s="36"/>
      <c r="AT74" s="36"/>
      <c r="AU74" s="36"/>
      <c r="AV74" s="36"/>
      <c r="AW74" s="36"/>
    </row>
    <row r="75" spans="1:49" s="6" customFormat="1" ht="36" customHeight="1" thickTop="1" thickBot="1">
      <c r="A75" s="22"/>
      <c r="B75" s="302" t="str">
        <f>IF(E67="SÍ","¿Desea que el representante o socio aparezca en el catálogo?                                       (elegir) ……...…...……",IF(E67="NO","",""))</f>
        <v>¿Desea que el representante o socio aparezca en el catálogo?                                       (elegir) ……...…...……</v>
      </c>
      <c r="C75" s="275"/>
      <c r="D75" s="303"/>
      <c r="E75" s="52" t="s">
        <v>246</v>
      </c>
      <c r="F75" s="59"/>
      <c r="G75" s="30"/>
      <c r="H75" s="8"/>
      <c r="I75" s="8"/>
      <c r="J75" s="8"/>
      <c r="K75" s="8"/>
      <c r="L75" s="9"/>
      <c r="M75" s="107"/>
      <c r="N75" s="107"/>
      <c r="O75" s="107"/>
      <c r="P75" s="107"/>
      <c r="Q75" s="107"/>
      <c r="R75" s="107"/>
      <c r="S75" s="107"/>
      <c r="T75" s="107"/>
      <c r="U75" s="107"/>
      <c r="V75" s="107"/>
      <c r="W75" s="107"/>
      <c r="X75" s="107"/>
      <c r="Y75" s="107"/>
      <c r="Z75" s="107"/>
      <c r="AA75" s="8"/>
      <c r="AB75" s="8"/>
      <c r="AC75" s="8"/>
      <c r="AD75" s="8"/>
      <c r="AE75" s="8"/>
      <c r="AF75" s="8"/>
      <c r="AG75" s="8"/>
      <c r="AH75" s="8"/>
      <c r="AI75" s="8"/>
      <c r="AJ75" s="8"/>
      <c r="AK75" s="8"/>
      <c r="AL75" s="8"/>
      <c r="AM75" s="8"/>
      <c r="AN75" s="8"/>
      <c r="AO75" s="8"/>
      <c r="AP75" s="8"/>
      <c r="AQ75" s="8"/>
      <c r="AR75" s="8"/>
      <c r="AS75" s="8"/>
      <c r="AT75" s="8"/>
      <c r="AU75" s="8"/>
      <c r="AV75" s="8"/>
      <c r="AW75" s="8"/>
    </row>
    <row r="76" spans="1:49" s="91" customFormat="1" ht="51" customHeight="1" thickTop="1">
      <c r="A76" s="2"/>
      <c r="B76" s="333" t="s">
        <v>166</v>
      </c>
      <c r="C76" s="334"/>
      <c r="D76" s="334"/>
      <c r="E76" s="335"/>
      <c r="F76" s="60"/>
      <c r="G76" s="3"/>
      <c r="H76" s="3"/>
      <c r="I76" s="3"/>
      <c r="J76" s="3"/>
      <c r="K76" s="3"/>
      <c r="L76" s="5"/>
      <c r="M76" s="109"/>
      <c r="N76" s="109"/>
      <c r="O76" s="109"/>
      <c r="P76" s="109"/>
      <c r="Q76" s="109"/>
      <c r="R76" s="109"/>
      <c r="S76" s="109"/>
      <c r="T76" s="109"/>
      <c r="U76" s="109"/>
      <c r="V76" s="109"/>
      <c r="W76" s="109"/>
      <c r="X76" s="109"/>
      <c r="Y76" s="109"/>
      <c r="Z76" s="109"/>
      <c r="AA76" s="3"/>
      <c r="AB76" s="3"/>
      <c r="AC76" s="3"/>
      <c r="AD76" s="3"/>
      <c r="AE76" s="3"/>
      <c r="AF76" s="3"/>
      <c r="AG76" s="3"/>
      <c r="AH76" s="3"/>
      <c r="AI76" s="3"/>
      <c r="AJ76" s="3"/>
      <c r="AK76" s="3"/>
      <c r="AL76" s="3"/>
      <c r="AM76" s="3"/>
      <c r="AN76" s="3"/>
      <c r="AO76" s="3"/>
      <c r="AP76" s="3"/>
      <c r="AQ76" s="3"/>
      <c r="AR76" s="3"/>
      <c r="AS76" s="3"/>
      <c r="AT76" s="3"/>
      <c r="AU76" s="3"/>
      <c r="AV76" s="3"/>
      <c r="AW76" s="3"/>
    </row>
    <row r="77" spans="1:49" s="91" customFormat="1" ht="31.5" customHeight="1">
      <c r="A77" s="2"/>
      <c r="B77" s="317" t="s">
        <v>167</v>
      </c>
      <c r="C77" s="318"/>
      <c r="D77" s="318"/>
      <c r="E77" s="318"/>
      <c r="F77" s="318"/>
      <c r="G77" s="318"/>
      <c r="H77" s="3"/>
      <c r="I77" s="3"/>
      <c r="J77" s="3"/>
      <c r="K77" s="3"/>
      <c r="L77" s="5"/>
      <c r="M77" s="109"/>
      <c r="N77" s="109"/>
      <c r="O77" s="109"/>
      <c r="P77" s="109"/>
      <c r="Q77" s="109"/>
      <c r="R77" s="109"/>
      <c r="S77" s="109"/>
      <c r="T77" s="109"/>
      <c r="U77" s="109"/>
      <c r="V77" s="109"/>
      <c r="W77" s="109"/>
      <c r="X77" s="109"/>
      <c r="Y77" s="109"/>
      <c r="Z77" s="109"/>
      <c r="AA77" s="3"/>
      <c r="AB77" s="3"/>
      <c r="AC77" s="3"/>
      <c r="AD77" s="3"/>
      <c r="AE77" s="3"/>
      <c r="AF77" s="3"/>
      <c r="AG77" s="3"/>
      <c r="AH77" s="3"/>
      <c r="AI77" s="3"/>
      <c r="AJ77" s="3"/>
      <c r="AK77" s="3"/>
      <c r="AL77" s="3"/>
      <c r="AM77" s="3"/>
      <c r="AN77" s="3"/>
      <c r="AO77" s="3"/>
      <c r="AP77" s="3"/>
      <c r="AQ77" s="3"/>
      <c r="AR77" s="3"/>
      <c r="AS77" s="3"/>
      <c r="AT77" s="3"/>
      <c r="AU77" s="3"/>
      <c r="AV77" s="3"/>
      <c r="AW77" s="3"/>
    </row>
    <row r="78" spans="1:49" s="91" customFormat="1" ht="24.75" customHeight="1">
      <c r="A78" s="2"/>
      <c r="B78" s="299" t="s">
        <v>168</v>
      </c>
      <c r="C78" s="300"/>
      <c r="D78" s="300"/>
      <c r="E78" s="301"/>
      <c r="F78" s="61">
        <v>5</v>
      </c>
      <c r="G78" s="62" t="s">
        <v>84</v>
      </c>
      <c r="H78" s="3"/>
      <c r="I78" s="3"/>
      <c r="J78" s="3"/>
      <c r="K78" s="3"/>
      <c r="L78" s="5"/>
      <c r="M78" s="109"/>
      <c r="N78" s="109"/>
      <c r="O78" s="109"/>
      <c r="P78" s="109"/>
      <c r="Q78" s="109"/>
      <c r="R78" s="109"/>
      <c r="S78" s="109"/>
      <c r="T78" s="109"/>
      <c r="U78" s="109"/>
      <c r="V78" s="109"/>
      <c r="W78" s="109"/>
      <c r="X78" s="109"/>
      <c r="Y78" s="109"/>
      <c r="Z78" s="109"/>
      <c r="AA78" s="3"/>
      <c r="AB78" s="3"/>
      <c r="AC78" s="3"/>
      <c r="AD78" s="3"/>
      <c r="AE78" s="3"/>
      <c r="AF78" s="3"/>
      <c r="AG78" s="3"/>
      <c r="AH78" s="3"/>
      <c r="AI78" s="3"/>
      <c r="AJ78" s="3"/>
      <c r="AK78" s="3"/>
      <c r="AL78" s="3"/>
      <c r="AM78" s="3"/>
      <c r="AN78" s="3"/>
      <c r="AO78" s="3"/>
      <c r="AP78" s="3"/>
      <c r="AQ78" s="3"/>
      <c r="AR78" s="3"/>
      <c r="AS78" s="3"/>
      <c r="AT78" s="3"/>
      <c r="AU78" s="3"/>
      <c r="AV78" s="3"/>
      <c r="AW78" s="3"/>
    </row>
    <row r="79" spans="1:49" s="91" customFormat="1" ht="24.75" customHeight="1">
      <c r="A79" s="2"/>
      <c r="B79" s="299"/>
      <c r="C79" s="300"/>
      <c r="D79" s="300"/>
      <c r="E79" s="300"/>
      <c r="F79" s="322" t="s">
        <v>169</v>
      </c>
      <c r="G79" s="231"/>
      <c r="H79" s="3"/>
      <c r="I79" s="3"/>
      <c r="J79" s="3"/>
      <c r="K79" s="3"/>
      <c r="L79" s="5"/>
      <c r="M79" s="109"/>
      <c r="N79" s="109"/>
      <c r="O79" s="109"/>
      <c r="P79" s="109"/>
      <c r="Q79" s="109"/>
      <c r="R79" s="109"/>
      <c r="S79" s="109"/>
      <c r="T79" s="109"/>
      <c r="U79" s="109"/>
      <c r="V79" s="109"/>
      <c r="W79" s="109"/>
      <c r="X79" s="109"/>
      <c r="Y79" s="109"/>
      <c r="Z79" s="109"/>
      <c r="AA79" s="3"/>
      <c r="AB79" s="3"/>
      <c r="AC79" s="3"/>
      <c r="AD79" s="3"/>
      <c r="AE79" s="3"/>
      <c r="AF79" s="3"/>
      <c r="AG79" s="3"/>
      <c r="AH79" s="3"/>
      <c r="AI79" s="3"/>
      <c r="AJ79" s="3"/>
      <c r="AK79" s="3"/>
      <c r="AL79" s="3"/>
      <c r="AM79" s="3"/>
      <c r="AN79" s="3"/>
      <c r="AO79" s="3"/>
      <c r="AP79" s="3"/>
      <c r="AQ79" s="3"/>
      <c r="AR79" s="3"/>
      <c r="AS79" s="3"/>
      <c r="AT79" s="3"/>
      <c r="AU79" s="3"/>
      <c r="AV79" s="3"/>
      <c r="AW79" s="3"/>
    </row>
    <row r="80" spans="1:49" s="91" customFormat="1" ht="24.75" customHeight="1">
      <c r="A80" s="2"/>
      <c r="B80" s="345" t="s">
        <v>170</v>
      </c>
      <c r="C80" s="346"/>
      <c r="D80" s="346"/>
      <c r="E80" s="347"/>
      <c r="F80" s="63">
        <v>5</v>
      </c>
      <c r="G80" s="62" t="s">
        <v>84</v>
      </c>
      <c r="H80" s="3"/>
      <c r="I80" s="3"/>
      <c r="J80" s="3"/>
      <c r="K80" s="3"/>
      <c r="L80" s="5"/>
      <c r="M80" s="109"/>
      <c r="N80" s="109"/>
      <c r="O80" s="109"/>
      <c r="P80" s="109"/>
      <c r="Q80" s="109"/>
      <c r="R80" s="109"/>
      <c r="S80" s="109"/>
      <c r="T80" s="109"/>
      <c r="U80" s="109"/>
      <c r="V80" s="109"/>
      <c r="W80" s="109"/>
      <c r="X80" s="109"/>
      <c r="Y80" s="109"/>
      <c r="Z80" s="109"/>
      <c r="AA80" s="3"/>
      <c r="AB80" s="3"/>
      <c r="AC80" s="3"/>
      <c r="AD80" s="3"/>
      <c r="AE80" s="3"/>
      <c r="AF80" s="3"/>
      <c r="AG80" s="3"/>
      <c r="AH80" s="3"/>
      <c r="AI80" s="3"/>
      <c r="AJ80" s="3"/>
      <c r="AK80" s="3"/>
      <c r="AL80" s="3"/>
      <c r="AM80" s="3"/>
      <c r="AN80" s="3"/>
      <c r="AO80" s="3"/>
      <c r="AP80" s="3"/>
      <c r="AQ80" s="3"/>
      <c r="AR80" s="3"/>
      <c r="AS80" s="3"/>
      <c r="AT80" s="3"/>
      <c r="AU80" s="3"/>
      <c r="AV80" s="3"/>
      <c r="AW80" s="3"/>
    </row>
    <row r="81" spans="1:49" s="91" customFormat="1" ht="24.75" customHeight="1">
      <c r="A81" s="2"/>
      <c r="B81" s="326" t="s">
        <v>171</v>
      </c>
      <c r="C81" s="327"/>
      <c r="D81" s="327"/>
      <c r="E81" s="328"/>
      <c r="F81" s="322" t="s">
        <v>169</v>
      </c>
      <c r="G81" s="231"/>
      <c r="H81" s="3"/>
      <c r="I81" s="3"/>
      <c r="J81" s="3"/>
      <c r="K81" s="3"/>
      <c r="L81" s="5"/>
      <c r="M81" s="109"/>
      <c r="N81" s="109"/>
      <c r="O81" s="109"/>
      <c r="P81" s="109"/>
      <c r="Q81" s="109"/>
      <c r="R81" s="109"/>
      <c r="S81" s="109"/>
      <c r="T81" s="109"/>
      <c r="U81" s="109"/>
      <c r="V81" s="109"/>
      <c r="W81" s="109"/>
      <c r="X81" s="109"/>
      <c r="Y81" s="109"/>
      <c r="Z81" s="109"/>
      <c r="AA81" s="3"/>
      <c r="AB81" s="3"/>
      <c r="AC81" s="3"/>
      <c r="AD81" s="3"/>
      <c r="AE81" s="3"/>
      <c r="AF81" s="3"/>
      <c r="AG81" s="3"/>
      <c r="AH81" s="3"/>
      <c r="AI81" s="3"/>
      <c r="AJ81" s="3"/>
      <c r="AK81" s="3"/>
      <c r="AL81" s="3"/>
      <c r="AM81" s="3"/>
      <c r="AN81" s="3"/>
      <c r="AO81" s="3"/>
      <c r="AP81" s="3"/>
      <c r="AQ81" s="3"/>
      <c r="AR81" s="3"/>
      <c r="AS81" s="3"/>
      <c r="AT81" s="3"/>
      <c r="AU81" s="3"/>
      <c r="AV81" s="3"/>
      <c r="AW81" s="3"/>
    </row>
    <row r="82" spans="1:49" s="91" customFormat="1" ht="24.75" customHeight="1">
      <c r="A82" s="2"/>
      <c r="B82" s="310" t="s">
        <v>172</v>
      </c>
      <c r="C82" s="311"/>
      <c r="D82" s="311"/>
      <c r="E82" s="311"/>
      <c r="F82" s="61">
        <v>4</v>
      </c>
      <c r="G82" s="62" t="s">
        <v>84</v>
      </c>
      <c r="H82" s="3"/>
      <c r="I82" s="3"/>
      <c r="J82" s="3"/>
      <c r="K82" s="3"/>
      <c r="L82" s="5"/>
      <c r="M82" s="109"/>
      <c r="N82" s="109"/>
      <c r="O82" s="109"/>
      <c r="P82" s="109"/>
      <c r="Q82" s="109"/>
      <c r="R82" s="109"/>
      <c r="S82" s="109"/>
      <c r="T82" s="109"/>
      <c r="U82" s="109"/>
      <c r="V82" s="109"/>
      <c r="W82" s="109"/>
      <c r="X82" s="109"/>
      <c r="Y82" s="109"/>
      <c r="Z82" s="109"/>
      <c r="AA82" s="3"/>
      <c r="AB82" s="3"/>
      <c r="AC82" s="3"/>
      <c r="AD82" s="3"/>
      <c r="AE82" s="3"/>
      <c r="AF82" s="3"/>
      <c r="AG82" s="3"/>
      <c r="AH82" s="3"/>
      <c r="AI82" s="3"/>
      <c r="AJ82" s="3"/>
      <c r="AK82" s="3"/>
      <c r="AL82" s="3"/>
      <c r="AM82" s="3"/>
      <c r="AN82" s="3"/>
      <c r="AO82" s="3"/>
      <c r="AP82" s="3"/>
      <c r="AQ82" s="3"/>
      <c r="AR82" s="3"/>
      <c r="AS82" s="3"/>
      <c r="AT82" s="3"/>
      <c r="AU82" s="3"/>
      <c r="AV82" s="3"/>
      <c r="AW82" s="3"/>
    </row>
    <row r="83" spans="1:49" s="91" customFormat="1" ht="24.75" customHeight="1">
      <c r="A83" s="2"/>
      <c r="B83" s="342" t="s">
        <v>173</v>
      </c>
      <c r="C83" s="343"/>
      <c r="D83" s="343"/>
      <c r="E83" s="344"/>
      <c r="F83" s="230" t="s">
        <v>169</v>
      </c>
      <c r="G83" s="231"/>
      <c r="H83" s="3"/>
      <c r="I83" s="3"/>
      <c r="J83" s="3"/>
      <c r="K83" s="3"/>
      <c r="L83" s="5"/>
      <c r="M83" s="109"/>
      <c r="N83" s="109"/>
      <c r="O83" s="109"/>
      <c r="P83" s="109"/>
      <c r="Q83" s="109"/>
      <c r="R83" s="109"/>
      <c r="S83" s="109"/>
      <c r="T83" s="109"/>
      <c r="U83" s="109"/>
      <c r="V83" s="109"/>
      <c r="W83" s="109"/>
      <c r="X83" s="109"/>
      <c r="Y83" s="109"/>
      <c r="Z83" s="109"/>
      <c r="AA83" s="3"/>
      <c r="AB83" s="3"/>
      <c r="AC83" s="3"/>
      <c r="AD83" s="3"/>
      <c r="AE83" s="3"/>
      <c r="AF83" s="3"/>
      <c r="AG83" s="3"/>
      <c r="AH83" s="3"/>
      <c r="AI83" s="3"/>
      <c r="AJ83" s="3"/>
      <c r="AK83" s="3"/>
      <c r="AL83" s="3"/>
      <c r="AM83" s="3"/>
      <c r="AN83" s="3"/>
      <c r="AO83" s="3"/>
      <c r="AP83" s="3"/>
      <c r="AQ83" s="3"/>
      <c r="AR83" s="3"/>
      <c r="AS83" s="3"/>
      <c r="AT83" s="3"/>
      <c r="AU83" s="3"/>
      <c r="AV83" s="3"/>
      <c r="AW83" s="3"/>
    </row>
    <row r="84" spans="1:49" s="91" customFormat="1" ht="40.5" customHeight="1">
      <c r="A84" s="2"/>
      <c r="B84" s="323" t="s">
        <v>174</v>
      </c>
      <c r="C84" s="324"/>
      <c r="D84" s="324"/>
      <c r="E84" s="325"/>
      <c r="F84" s="365" t="s">
        <v>175</v>
      </c>
      <c r="G84" s="366"/>
      <c r="H84" s="3"/>
      <c r="I84" s="3"/>
      <c r="J84" s="3"/>
      <c r="K84" s="3"/>
      <c r="L84" s="5"/>
      <c r="M84" s="109"/>
      <c r="N84" s="109"/>
      <c r="O84" s="109"/>
      <c r="P84" s="109"/>
      <c r="Q84" s="109"/>
      <c r="R84" s="109"/>
      <c r="S84" s="109"/>
      <c r="T84" s="109"/>
      <c r="U84" s="109"/>
      <c r="V84" s="109"/>
      <c r="W84" s="109"/>
      <c r="X84" s="109"/>
      <c r="Y84" s="109"/>
      <c r="Z84" s="109"/>
      <c r="AA84" s="3"/>
      <c r="AB84" s="3"/>
      <c r="AC84" s="3"/>
      <c r="AD84" s="3"/>
      <c r="AE84" s="3"/>
      <c r="AF84" s="3"/>
      <c r="AG84" s="3"/>
      <c r="AH84" s="3"/>
      <c r="AI84" s="3"/>
      <c r="AJ84" s="3"/>
      <c r="AK84" s="3"/>
      <c r="AL84" s="3"/>
      <c r="AM84" s="3"/>
      <c r="AN84" s="3"/>
      <c r="AO84" s="3"/>
      <c r="AP84" s="3"/>
      <c r="AQ84" s="3"/>
      <c r="AR84" s="3"/>
      <c r="AS84" s="3"/>
      <c r="AT84" s="3"/>
      <c r="AU84" s="3"/>
      <c r="AV84" s="3"/>
      <c r="AW84" s="3"/>
    </row>
    <row r="85" spans="1:49" s="91" customFormat="1" ht="33" customHeight="1">
      <c r="A85" s="2"/>
      <c r="B85" s="64"/>
      <c r="C85" s="65"/>
      <c r="D85" s="65"/>
      <c r="E85" s="66" t="s">
        <v>92</v>
      </c>
      <c r="F85" s="355" t="s">
        <v>176</v>
      </c>
      <c r="G85" s="356"/>
      <c r="H85" s="3"/>
      <c r="I85" s="3"/>
      <c r="J85" s="3"/>
      <c r="K85" s="3"/>
      <c r="L85" s="5"/>
      <c r="M85" s="109"/>
      <c r="N85" s="109"/>
      <c r="O85" s="109"/>
      <c r="P85" s="109"/>
      <c r="Q85" s="109"/>
      <c r="R85" s="109"/>
      <c r="S85" s="109"/>
      <c r="T85" s="109"/>
      <c r="U85" s="109"/>
      <c r="V85" s="109"/>
      <c r="W85" s="109"/>
      <c r="X85" s="109"/>
      <c r="Y85" s="109"/>
      <c r="Z85" s="109"/>
      <c r="AA85" s="3"/>
      <c r="AB85" s="3"/>
      <c r="AC85" s="3"/>
      <c r="AD85" s="3"/>
      <c r="AE85" s="3"/>
      <c r="AF85" s="3"/>
      <c r="AG85" s="3"/>
      <c r="AH85" s="3"/>
      <c r="AI85" s="3"/>
      <c r="AJ85" s="3"/>
      <c r="AK85" s="3"/>
      <c r="AL85" s="3"/>
      <c r="AM85" s="3"/>
      <c r="AN85" s="3"/>
      <c r="AO85" s="3"/>
      <c r="AP85" s="3"/>
      <c r="AQ85" s="3"/>
      <c r="AR85" s="3"/>
      <c r="AS85" s="3"/>
      <c r="AT85" s="3"/>
      <c r="AU85" s="3"/>
      <c r="AV85" s="3"/>
      <c r="AW85" s="3"/>
    </row>
    <row r="86" spans="1:49" s="91" customFormat="1" ht="39" customHeight="1">
      <c r="A86" s="2"/>
      <c r="B86" s="64"/>
      <c r="C86" s="65"/>
      <c r="D86" s="65"/>
      <c r="E86" s="66" t="s">
        <v>93</v>
      </c>
      <c r="F86" s="355"/>
      <c r="G86" s="356"/>
      <c r="H86" s="3"/>
      <c r="I86" s="3"/>
      <c r="J86" s="3"/>
      <c r="K86" s="3"/>
      <c r="L86" s="5"/>
      <c r="M86" s="109"/>
      <c r="N86" s="109"/>
      <c r="O86" s="109"/>
      <c r="P86" s="109"/>
      <c r="Q86" s="109"/>
      <c r="R86" s="109"/>
      <c r="S86" s="109"/>
      <c r="T86" s="109"/>
      <c r="U86" s="109"/>
      <c r="V86" s="109"/>
      <c r="W86" s="109"/>
      <c r="X86" s="109"/>
      <c r="Y86" s="109"/>
      <c r="Z86" s="109"/>
      <c r="AA86" s="3"/>
      <c r="AB86" s="3"/>
      <c r="AC86" s="3"/>
      <c r="AD86" s="3"/>
      <c r="AE86" s="3"/>
      <c r="AF86" s="3"/>
      <c r="AG86" s="3"/>
      <c r="AH86" s="3"/>
      <c r="AI86" s="3"/>
      <c r="AJ86" s="3"/>
      <c r="AK86" s="3"/>
      <c r="AL86" s="3"/>
      <c r="AM86" s="3"/>
      <c r="AN86" s="3"/>
      <c r="AO86" s="3"/>
      <c r="AP86" s="3"/>
      <c r="AQ86" s="3"/>
      <c r="AR86" s="3"/>
      <c r="AS86" s="3"/>
      <c r="AT86" s="3"/>
      <c r="AU86" s="3"/>
      <c r="AV86" s="3"/>
      <c r="AW86" s="3"/>
    </row>
    <row r="87" spans="1:49" s="91" customFormat="1" ht="44.25" customHeight="1">
      <c r="A87" s="2"/>
      <c r="B87" s="64"/>
      <c r="C87" s="67"/>
      <c r="D87" s="67"/>
      <c r="E87" s="68" t="s">
        <v>94</v>
      </c>
      <c r="F87" s="355"/>
      <c r="G87" s="356"/>
      <c r="H87" s="3"/>
      <c r="I87" s="3"/>
      <c r="J87" s="3"/>
      <c r="K87" s="3"/>
      <c r="L87" s="5"/>
      <c r="M87" s="109"/>
      <c r="N87" s="109"/>
      <c r="O87" s="109"/>
      <c r="P87" s="109"/>
      <c r="Q87" s="109"/>
      <c r="R87" s="109"/>
      <c r="S87" s="109"/>
      <c r="T87" s="109"/>
      <c r="U87" s="109"/>
      <c r="V87" s="109"/>
      <c r="W87" s="109"/>
      <c r="X87" s="109"/>
      <c r="Y87" s="109"/>
      <c r="Z87" s="109"/>
      <c r="AA87" s="3"/>
      <c r="AB87" s="3"/>
      <c r="AC87" s="3"/>
      <c r="AD87" s="3"/>
      <c r="AE87" s="3"/>
      <c r="AF87" s="3"/>
      <c r="AG87" s="3"/>
      <c r="AH87" s="3"/>
      <c r="AI87" s="3"/>
      <c r="AJ87" s="3"/>
      <c r="AK87" s="3"/>
      <c r="AL87" s="3"/>
      <c r="AM87" s="3"/>
      <c r="AN87" s="3"/>
      <c r="AO87" s="3"/>
      <c r="AP87" s="3"/>
      <c r="AQ87" s="3"/>
      <c r="AR87" s="3"/>
      <c r="AS87" s="3"/>
      <c r="AT87" s="3"/>
      <c r="AU87" s="3"/>
      <c r="AV87" s="3"/>
      <c r="AW87" s="3"/>
    </row>
    <row r="88" spans="1:49" s="91" customFormat="1" ht="42.75" customHeight="1">
      <c r="A88" s="2"/>
      <c r="B88" s="69"/>
      <c r="C88" s="70"/>
      <c r="D88" s="70"/>
      <c r="E88" s="71" t="s">
        <v>95</v>
      </c>
      <c r="F88" s="360"/>
      <c r="G88" s="361"/>
      <c r="H88" s="3"/>
      <c r="I88" s="3"/>
      <c r="J88" s="3"/>
      <c r="K88" s="3"/>
      <c r="L88" s="5"/>
      <c r="M88" s="109"/>
      <c r="N88" s="109"/>
      <c r="O88" s="109"/>
      <c r="P88" s="109"/>
      <c r="Q88" s="109"/>
      <c r="R88" s="109"/>
      <c r="S88" s="109"/>
      <c r="T88" s="109"/>
      <c r="U88" s="109"/>
      <c r="V88" s="109"/>
      <c r="W88" s="109"/>
      <c r="X88" s="109"/>
      <c r="Y88" s="109"/>
      <c r="Z88" s="109"/>
      <c r="AA88" s="3"/>
      <c r="AB88" s="3"/>
      <c r="AC88" s="3"/>
      <c r="AD88" s="3"/>
      <c r="AE88" s="3"/>
      <c r="AF88" s="3"/>
      <c r="AG88" s="3"/>
      <c r="AH88" s="3"/>
      <c r="AI88" s="3"/>
      <c r="AJ88" s="3"/>
      <c r="AK88" s="3"/>
      <c r="AL88" s="3"/>
      <c r="AM88" s="3"/>
      <c r="AN88" s="3"/>
      <c r="AO88" s="3"/>
      <c r="AP88" s="3"/>
      <c r="AQ88" s="3"/>
      <c r="AR88" s="3"/>
      <c r="AS88" s="3"/>
      <c r="AT88" s="3"/>
      <c r="AU88" s="3"/>
      <c r="AV88" s="3"/>
      <c r="AW88" s="3"/>
    </row>
    <row r="89" spans="1:49" s="91" customFormat="1" ht="24.75" customHeight="1">
      <c r="A89" s="2"/>
      <c r="B89" s="221" t="s">
        <v>177</v>
      </c>
      <c r="C89" s="222"/>
      <c r="D89" s="222"/>
      <c r="E89" s="223"/>
      <c r="F89" s="72">
        <v>8</v>
      </c>
      <c r="G89" s="62" t="s">
        <v>84</v>
      </c>
      <c r="H89" s="3"/>
      <c r="I89" s="3"/>
      <c r="J89" s="3"/>
      <c r="K89" s="3"/>
      <c r="L89" s="5"/>
      <c r="M89" s="109"/>
      <c r="N89" s="109"/>
      <c r="O89" s="109"/>
      <c r="P89" s="109"/>
      <c r="Q89" s="109"/>
      <c r="R89" s="109"/>
      <c r="S89" s="109"/>
      <c r="T89" s="109"/>
      <c r="U89" s="109"/>
      <c r="V89" s="109"/>
      <c r="W89" s="109"/>
      <c r="X89" s="109"/>
      <c r="Y89" s="109"/>
      <c r="Z89" s="109"/>
      <c r="AA89" s="3"/>
      <c r="AB89" s="3"/>
      <c r="AC89" s="3"/>
      <c r="AD89" s="3"/>
      <c r="AE89" s="3"/>
      <c r="AF89" s="3"/>
      <c r="AG89" s="3"/>
      <c r="AH89" s="3"/>
      <c r="AI89" s="3"/>
      <c r="AJ89" s="3"/>
      <c r="AK89" s="3"/>
      <c r="AL89" s="3"/>
      <c r="AM89" s="3"/>
      <c r="AN89" s="3"/>
      <c r="AO89" s="3"/>
      <c r="AP89" s="3"/>
      <c r="AQ89" s="3"/>
      <c r="AR89" s="3"/>
      <c r="AS89" s="3"/>
      <c r="AT89" s="3"/>
      <c r="AU89" s="3"/>
      <c r="AV89" s="3"/>
      <c r="AW89" s="3"/>
    </row>
    <row r="90" spans="1:49" s="91" customFormat="1" ht="72.75" customHeight="1">
      <c r="A90" s="2"/>
      <c r="B90" s="339" t="s">
        <v>178</v>
      </c>
      <c r="C90" s="340"/>
      <c r="D90" s="340"/>
      <c r="E90" s="341"/>
      <c r="F90" s="232" t="s">
        <v>179</v>
      </c>
      <c r="G90" s="233"/>
      <c r="H90" s="3"/>
      <c r="I90" s="3"/>
      <c r="J90" s="3"/>
      <c r="K90" s="3"/>
      <c r="L90" s="5"/>
      <c r="M90" s="109"/>
      <c r="N90" s="109"/>
      <c r="O90" s="109"/>
      <c r="P90" s="109"/>
      <c r="Q90" s="109"/>
      <c r="R90" s="109"/>
      <c r="S90" s="109"/>
      <c r="T90" s="109"/>
      <c r="U90" s="109"/>
      <c r="V90" s="109"/>
      <c r="W90" s="109"/>
      <c r="X90" s="109"/>
      <c r="Y90" s="109"/>
      <c r="Z90" s="109"/>
      <c r="AA90" s="3"/>
      <c r="AB90" s="3"/>
      <c r="AC90" s="3"/>
      <c r="AD90" s="3"/>
      <c r="AE90" s="3"/>
      <c r="AF90" s="3"/>
      <c r="AG90" s="3"/>
      <c r="AH90" s="3"/>
      <c r="AI90" s="3"/>
      <c r="AJ90" s="3"/>
      <c r="AK90" s="3"/>
      <c r="AL90" s="3"/>
      <c r="AM90" s="3"/>
      <c r="AN90" s="3"/>
      <c r="AO90" s="3"/>
      <c r="AP90" s="3"/>
      <c r="AQ90" s="3"/>
      <c r="AR90" s="3"/>
      <c r="AS90" s="3"/>
      <c r="AT90" s="3"/>
      <c r="AU90" s="3"/>
      <c r="AV90" s="3"/>
      <c r="AW90" s="3"/>
    </row>
    <row r="91" spans="1:49" s="91" customFormat="1" ht="31.5" customHeight="1">
      <c r="A91" s="2"/>
      <c r="B91" s="287" t="s">
        <v>99</v>
      </c>
      <c r="C91" s="288"/>
      <c r="D91" s="288"/>
      <c r="E91" s="288"/>
      <c r="F91" s="73">
        <f>IF(SUM(F78,F80,F82,F89)=0,"",SUM(F78,F80,F82,F89))</f>
        <v>22</v>
      </c>
      <c r="G91" s="74" t="s">
        <v>100</v>
      </c>
      <c r="H91" s="3"/>
      <c r="I91" s="3"/>
      <c r="J91" s="3"/>
      <c r="K91" s="3"/>
      <c r="L91" s="5"/>
      <c r="M91" s="109"/>
      <c r="N91" s="109"/>
      <c r="O91" s="109"/>
      <c r="P91" s="109"/>
      <c r="Q91" s="109"/>
      <c r="R91" s="109"/>
      <c r="S91" s="109"/>
      <c r="T91" s="109"/>
      <c r="U91" s="109"/>
      <c r="V91" s="109"/>
      <c r="W91" s="109"/>
      <c r="X91" s="109"/>
      <c r="Y91" s="109"/>
      <c r="Z91" s="109"/>
      <c r="AA91" s="3"/>
      <c r="AB91" s="3"/>
      <c r="AC91" s="3"/>
      <c r="AD91" s="3"/>
      <c r="AE91" s="3"/>
      <c r="AF91" s="3"/>
      <c r="AG91" s="3"/>
      <c r="AH91" s="3"/>
      <c r="AI91" s="3"/>
      <c r="AJ91" s="3"/>
      <c r="AK91" s="3"/>
      <c r="AL91" s="3"/>
      <c r="AM91" s="3"/>
      <c r="AN91" s="3"/>
      <c r="AO91" s="3"/>
      <c r="AP91" s="3"/>
      <c r="AQ91" s="3"/>
      <c r="AR91" s="3"/>
      <c r="AS91" s="3"/>
      <c r="AT91" s="3"/>
      <c r="AU91" s="3"/>
      <c r="AV91" s="3"/>
      <c r="AW91" s="3"/>
    </row>
    <row r="92" spans="1:49" s="91" customFormat="1" ht="30" customHeight="1">
      <c r="A92" s="2"/>
      <c r="B92" s="75"/>
      <c r="C92" s="3"/>
      <c r="D92" s="3"/>
      <c r="E92" s="3"/>
      <c r="F92" s="3"/>
      <c r="G92" s="3"/>
      <c r="H92" s="3"/>
      <c r="I92" s="3"/>
      <c r="J92" s="3"/>
      <c r="K92" s="3"/>
      <c r="L92" s="5"/>
      <c r="M92" s="109"/>
      <c r="N92" s="109"/>
      <c r="O92" s="109"/>
      <c r="P92" s="109"/>
      <c r="Q92" s="109"/>
      <c r="R92" s="109"/>
      <c r="S92" s="109"/>
      <c r="T92" s="109"/>
      <c r="U92" s="109"/>
      <c r="V92" s="109"/>
      <c r="W92" s="109"/>
      <c r="X92" s="109"/>
      <c r="Y92" s="109"/>
      <c r="Z92" s="109"/>
      <c r="AA92" s="3"/>
      <c r="AB92" s="3"/>
      <c r="AC92" s="3"/>
      <c r="AD92" s="3"/>
      <c r="AE92" s="3"/>
      <c r="AF92" s="3"/>
      <c r="AG92" s="3"/>
      <c r="AH92" s="3"/>
      <c r="AI92" s="3"/>
      <c r="AJ92" s="3"/>
      <c r="AK92" s="3"/>
      <c r="AL92" s="3"/>
      <c r="AM92" s="3"/>
      <c r="AN92" s="3"/>
      <c r="AO92" s="3"/>
      <c r="AP92" s="3"/>
      <c r="AQ92" s="3"/>
      <c r="AR92" s="3"/>
      <c r="AS92" s="3"/>
      <c r="AT92" s="3"/>
      <c r="AU92" s="3"/>
      <c r="AV92" s="3"/>
      <c r="AW92" s="3"/>
    </row>
    <row r="93" spans="1:49" s="91" customFormat="1" ht="22.5" customHeight="1">
      <c r="A93" s="2"/>
      <c r="B93" s="348" t="s">
        <v>180</v>
      </c>
      <c r="C93" s="348"/>
      <c r="D93" s="348"/>
      <c r="E93" s="348"/>
      <c r="F93" s="348"/>
      <c r="G93" s="348"/>
      <c r="H93" s="3"/>
      <c r="I93" s="3"/>
      <c r="J93" s="3"/>
      <c r="K93" s="3"/>
      <c r="L93" s="5"/>
      <c r="M93" s="109"/>
      <c r="N93" s="109"/>
      <c r="O93" s="109"/>
      <c r="P93" s="109"/>
      <c r="Q93" s="109"/>
      <c r="R93" s="109"/>
      <c r="S93" s="109"/>
      <c r="T93" s="109"/>
      <c r="U93" s="109"/>
      <c r="V93" s="109"/>
      <c r="W93" s="109"/>
      <c r="X93" s="109"/>
      <c r="Y93" s="109"/>
      <c r="Z93" s="109"/>
      <c r="AA93" s="3"/>
      <c r="AB93" s="3"/>
      <c r="AC93" s="3"/>
      <c r="AD93" s="3"/>
      <c r="AE93" s="3"/>
      <c r="AF93" s="3"/>
      <c r="AG93" s="3"/>
      <c r="AH93" s="3"/>
      <c r="AI93" s="3"/>
      <c r="AJ93" s="3"/>
      <c r="AK93" s="3"/>
      <c r="AL93" s="3"/>
      <c r="AM93" s="3"/>
      <c r="AN93" s="3"/>
      <c r="AO93" s="3"/>
      <c r="AP93" s="3"/>
      <c r="AQ93" s="3"/>
      <c r="AR93" s="3"/>
      <c r="AS93" s="3"/>
      <c r="AT93" s="3"/>
      <c r="AU93" s="3"/>
      <c r="AV93" s="3"/>
      <c r="AW93" s="3"/>
    </row>
    <row r="94" spans="1:49" s="91" customFormat="1" ht="27" customHeight="1">
      <c r="A94" s="2"/>
      <c r="B94" s="351" t="s">
        <v>102</v>
      </c>
      <c r="C94" s="352"/>
      <c r="D94" s="357" t="s">
        <v>181</v>
      </c>
      <c r="E94" s="358"/>
      <c r="F94" s="358"/>
      <c r="G94" s="359"/>
      <c r="H94" s="3"/>
      <c r="I94" s="3"/>
      <c r="J94" s="3"/>
      <c r="K94" s="3"/>
      <c r="L94" s="5"/>
      <c r="M94" s="109"/>
      <c r="N94" s="109"/>
      <c r="O94" s="109"/>
      <c r="P94" s="109"/>
      <c r="Q94" s="109"/>
      <c r="R94" s="109"/>
      <c r="S94" s="109"/>
      <c r="T94" s="109"/>
      <c r="U94" s="109"/>
      <c r="V94" s="109"/>
      <c r="W94" s="109"/>
      <c r="X94" s="109"/>
      <c r="Y94" s="109"/>
      <c r="Z94" s="109"/>
      <c r="AA94" s="3"/>
      <c r="AB94" s="3"/>
      <c r="AC94" s="3"/>
      <c r="AD94" s="3"/>
      <c r="AE94" s="3"/>
      <c r="AF94" s="3"/>
      <c r="AG94" s="3"/>
      <c r="AH94" s="3"/>
      <c r="AI94" s="3"/>
      <c r="AJ94" s="3"/>
      <c r="AK94" s="3"/>
      <c r="AL94" s="3"/>
      <c r="AM94" s="3"/>
      <c r="AN94" s="3"/>
      <c r="AO94" s="3"/>
      <c r="AP94" s="3"/>
      <c r="AQ94" s="3"/>
      <c r="AR94" s="3"/>
      <c r="AS94" s="3"/>
      <c r="AT94" s="3"/>
      <c r="AU94" s="3"/>
      <c r="AV94" s="3"/>
      <c r="AW94" s="3"/>
    </row>
    <row r="95" spans="1:49" s="91" customFormat="1" ht="27.75" customHeight="1">
      <c r="A95" s="2"/>
      <c r="B95" s="349" t="s">
        <v>103</v>
      </c>
      <c r="C95" s="350"/>
      <c r="D95" s="353" t="s">
        <v>182</v>
      </c>
      <c r="E95" s="353"/>
      <c r="F95" s="353"/>
      <c r="G95" s="354"/>
      <c r="H95" s="3"/>
      <c r="I95" s="3"/>
      <c r="J95" s="3"/>
      <c r="K95" s="3"/>
      <c r="L95" s="5"/>
      <c r="M95" s="109"/>
      <c r="N95" s="109"/>
      <c r="O95" s="109"/>
      <c r="P95" s="109"/>
      <c r="Q95" s="109"/>
      <c r="R95" s="109"/>
      <c r="S95" s="109"/>
      <c r="T95" s="109"/>
      <c r="U95" s="109"/>
      <c r="V95" s="109"/>
      <c r="W95" s="109"/>
      <c r="X95" s="109"/>
      <c r="Y95" s="109"/>
      <c r="Z95" s="109"/>
      <c r="AA95" s="3"/>
      <c r="AB95" s="3"/>
      <c r="AC95" s="3"/>
      <c r="AD95" s="3"/>
      <c r="AE95" s="3"/>
      <c r="AF95" s="3"/>
      <c r="AG95" s="3"/>
      <c r="AH95" s="3"/>
      <c r="AI95" s="3"/>
      <c r="AJ95" s="3"/>
      <c r="AK95" s="3"/>
      <c r="AL95" s="3"/>
      <c r="AM95" s="3"/>
      <c r="AN95" s="3"/>
      <c r="AO95" s="3"/>
      <c r="AP95" s="3"/>
      <c r="AQ95" s="3"/>
      <c r="AR95" s="3"/>
      <c r="AS95" s="3"/>
      <c r="AT95" s="3"/>
      <c r="AU95" s="3"/>
      <c r="AV95" s="3"/>
      <c r="AW95" s="3"/>
    </row>
    <row r="96" spans="1:49" s="91" customFormat="1" ht="5.25" customHeight="1">
      <c r="A96" s="2"/>
      <c r="B96" s="3"/>
      <c r="C96" s="3"/>
      <c r="D96" s="3"/>
      <c r="E96" s="3"/>
      <c r="F96" s="3"/>
      <c r="G96" s="3"/>
      <c r="H96" s="3"/>
      <c r="I96" s="3"/>
      <c r="J96" s="3"/>
      <c r="K96" s="3"/>
      <c r="L96" s="5"/>
      <c r="M96" s="109"/>
      <c r="N96" s="109"/>
      <c r="O96" s="109"/>
      <c r="P96" s="109"/>
      <c r="Q96" s="109"/>
      <c r="R96" s="109"/>
      <c r="S96" s="109"/>
      <c r="T96" s="109"/>
      <c r="U96" s="109"/>
      <c r="V96" s="109"/>
      <c r="W96" s="109"/>
      <c r="X96" s="109"/>
      <c r="Y96" s="109"/>
      <c r="Z96" s="109"/>
      <c r="AA96" s="3"/>
      <c r="AB96" s="3"/>
      <c r="AC96" s="3"/>
      <c r="AD96" s="3"/>
      <c r="AE96" s="3"/>
      <c r="AF96" s="3"/>
      <c r="AG96" s="3"/>
      <c r="AH96" s="3"/>
      <c r="AI96" s="3"/>
      <c r="AJ96" s="3"/>
      <c r="AK96" s="3"/>
      <c r="AL96" s="3"/>
      <c r="AM96" s="3"/>
      <c r="AN96" s="3"/>
      <c r="AO96" s="3"/>
      <c r="AP96" s="3"/>
      <c r="AQ96" s="3"/>
      <c r="AR96" s="3"/>
      <c r="AS96" s="3"/>
      <c r="AT96" s="3"/>
      <c r="AU96" s="3"/>
      <c r="AV96" s="3"/>
      <c r="AW96" s="3"/>
    </row>
    <row r="97" spans="1:49" s="91" customFormat="1" ht="18" customHeight="1">
      <c r="A97" s="76"/>
      <c r="B97" s="77" t="s">
        <v>104</v>
      </c>
      <c r="C97" s="3"/>
      <c r="D97" s="3"/>
      <c r="E97" s="3"/>
      <c r="F97" s="3"/>
      <c r="G97" s="3"/>
      <c r="H97" s="3"/>
      <c r="I97" s="3"/>
      <c r="J97" s="3"/>
      <c r="K97" s="3"/>
      <c r="L97" s="5"/>
      <c r="M97" s="109"/>
      <c r="N97" s="109"/>
      <c r="O97" s="109"/>
      <c r="P97" s="109"/>
      <c r="Q97" s="109"/>
      <c r="R97" s="109"/>
      <c r="S97" s="109"/>
      <c r="T97" s="109"/>
      <c r="U97" s="109"/>
      <c r="V97" s="109"/>
      <c r="W97" s="109"/>
      <c r="X97" s="109"/>
      <c r="Y97" s="109"/>
      <c r="Z97" s="109"/>
      <c r="AA97" s="3"/>
      <c r="AB97" s="3"/>
      <c r="AC97" s="3"/>
      <c r="AD97" s="3"/>
      <c r="AE97" s="3"/>
      <c r="AF97" s="3"/>
      <c r="AG97" s="3"/>
      <c r="AH97" s="3"/>
      <c r="AI97" s="3"/>
      <c r="AJ97" s="3"/>
      <c r="AK97" s="3"/>
      <c r="AL97" s="3"/>
      <c r="AM97" s="3"/>
      <c r="AN97" s="3"/>
      <c r="AO97" s="3"/>
      <c r="AP97" s="3"/>
      <c r="AQ97" s="3"/>
      <c r="AR97" s="3"/>
      <c r="AS97" s="3"/>
      <c r="AT97" s="3"/>
      <c r="AU97" s="3"/>
      <c r="AV97" s="3"/>
      <c r="AW97" s="3"/>
    </row>
    <row r="98" spans="1:49" s="91" customFormat="1">
      <c r="A98" s="2"/>
      <c r="B98" s="3"/>
      <c r="C98" s="3"/>
      <c r="D98" s="3"/>
      <c r="E98" s="3"/>
      <c r="F98" s="3"/>
      <c r="G98" s="3"/>
      <c r="H98" s="3"/>
      <c r="I98" s="3"/>
      <c r="J98" s="3"/>
      <c r="K98" s="3"/>
      <c r="L98" s="5"/>
      <c r="M98" s="109"/>
      <c r="N98" s="109"/>
      <c r="O98" s="109"/>
      <c r="P98" s="109"/>
      <c r="Q98" s="109"/>
      <c r="R98" s="109"/>
      <c r="S98" s="109"/>
      <c r="T98" s="109"/>
      <c r="U98" s="109"/>
      <c r="V98" s="109"/>
      <c r="W98" s="109"/>
      <c r="X98" s="109"/>
      <c r="Y98" s="109"/>
      <c r="Z98" s="109"/>
      <c r="AA98" s="3"/>
      <c r="AB98" s="3"/>
      <c r="AC98" s="3"/>
      <c r="AD98" s="3"/>
      <c r="AE98" s="3"/>
      <c r="AF98" s="3"/>
      <c r="AG98" s="3"/>
      <c r="AH98" s="3"/>
      <c r="AI98" s="3"/>
      <c r="AJ98" s="3"/>
      <c r="AK98" s="3"/>
      <c r="AL98" s="3"/>
      <c r="AM98" s="3"/>
      <c r="AN98" s="3"/>
      <c r="AO98" s="3"/>
      <c r="AP98" s="3"/>
      <c r="AQ98" s="3"/>
      <c r="AR98" s="3"/>
      <c r="AS98" s="3"/>
      <c r="AT98" s="3"/>
      <c r="AU98" s="3"/>
      <c r="AV98" s="3"/>
      <c r="AW98" s="3"/>
    </row>
    <row r="99" spans="1:49" s="91" customFormat="1">
      <c r="A99" s="2"/>
      <c r="B99" s="3"/>
      <c r="C99" s="3"/>
      <c r="D99" s="3"/>
      <c r="E99" s="3"/>
      <c r="F99" s="3"/>
      <c r="G99" s="3"/>
      <c r="H99" s="3"/>
      <c r="I99" s="3"/>
      <c r="J99" s="3"/>
      <c r="K99" s="3"/>
      <c r="L99" s="5"/>
      <c r="M99" s="109"/>
      <c r="N99" s="109"/>
      <c r="O99" s="109"/>
      <c r="P99" s="109"/>
      <c r="Q99" s="109"/>
      <c r="R99" s="109"/>
      <c r="S99" s="109"/>
      <c r="T99" s="109"/>
      <c r="U99" s="109"/>
      <c r="V99" s="109"/>
      <c r="W99" s="109"/>
      <c r="X99" s="109"/>
      <c r="Y99" s="109"/>
      <c r="Z99" s="109"/>
      <c r="AA99" s="3"/>
      <c r="AB99" s="3"/>
      <c r="AC99" s="3"/>
      <c r="AD99" s="3"/>
      <c r="AE99" s="3"/>
      <c r="AF99" s="3"/>
      <c r="AG99" s="3"/>
      <c r="AH99" s="3"/>
      <c r="AI99" s="3"/>
      <c r="AJ99" s="3"/>
      <c r="AK99" s="3"/>
      <c r="AL99" s="3"/>
      <c r="AM99" s="3"/>
      <c r="AN99" s="3"/>
      <c r="AO99" s="3"/>
      <c r="AP99" s="3"/>
      <c r="AQ99" s="3"/>
      <c r="AR99" s="3"/>
      <c r="AS99" s="3"/>
      <c r="AT99" s="3"/>
      <c r="AU99" s="3"/>
      <c r="AV99" s="3"/>
      <c r="AW99" s="3"/>
    </row>
    <row r="100" spans="1:49" s="91" customFormat="1" ht="18" customHeight="1">
      <c r="A100" s="2"/>
      <c r="B100" s="78"/>
      <c r="C100" s="3"/>
      <c r="D100" s="3"/>
      <c r="E100" s="3"/>
      <c r="F100" s="3"/>
      <c r="G100" s="3"/>
      <c r="H100" s="3"/>
      <c r="I100" s="3"/>
      <c r="J100" s="3"/>
      <c r="K100" s="3"/>
      <c r="L100" s="5"/>
      <c r="M100" s="109"/>
      <c r="N100" s="109"/>
      <c r="O100" s="109"/>
      <c r="P100" s="109"/>
      <c r="Q100" s="109"/>
      <c r="R100" s="109"/>
      <c r="S100" s="109"/>
      <c r="T100" s="109"/>
      <c r="U100" s="109"/>
      <c r="V100" s="109"/>
      <c r="W100" s="109"/>
      <c r="X100" s="109"/>
      <c r="Y100" s="109"/>
      <c r="Z100" s="109"/>
      <c r="AA100" s="3"/>
      <c r="AB100" s="3"/>
      <c r="AC100" s="3"/>
      <c r="AD100" s="3"/>
      <c r="AE100" s="3"/>
      <c r="AF100" s="3"/>
      <c r="AG100" s="3"/>
      <c r="AH100" s="3"/>
      <c r="AI100" s="3"/>
      <c r="AJ100" s="3"/>
      <c r="AK100" s="3"/>
      <c r="AL100" s="3"/>
      <c r="AM100" s="3"/>
      <c r="AN100" s="3"/>
      <c r="AO100" s="3"/>
      <c r="AP100" s="3"/>
      <c r="AQ100" s="3"/>
      <c r="AR100" s="3"/>
      <c r="AS100" s="3"/>
      <c r="AT100" s="3"/>
      <c r="AU100" s="3"/>
      <c r="AV100" s="3"/>
      <c r="AW100" s="3"/>
    </row>
    <row r="101" spans="1:49" s="91" customFormat="1">
      <c r="A101" s="2"/>
      <c r="B101" s="3"/>
      <c r="C101" s="3"/>
      <c r="D101" s="3"/>
      <c r="E101" s="3"/>
      <c r="F101" s="3"/>
      <c r="G101" s="3"/>
      <c r="H101" s="3"/>
      <c r="I101" s="3"/>
      <c r="J101" s="3"/>
      <c r="K101" s="3"/>
      <c r="L101" s="5"/>
      <c r="M101" s="109"/>
      <c r="N101" s="109"/>
      <c r="O101" s="109"/>
      <c r="P101" s="109"/>
      <c r="Q101" s="109"/>
      <c r="R101" s="109"/>
      <c r="S101" s="109"/>
      <c r="T101" s="109"/>
      <c r="U101" s="109"/>
      <c r="V101" s="109"/>
      <c r="W101" s="109"/>
      <c r="X101" s="109"/>
      <c r="Y101" s="109"/>
      <c r="Z101" s="109"/>
      <c r="AA101" s="3"/>
      <c r="AB101" s="3"/>
      <c r="AC101" s="3"/>
      <c r="AD101" s="3"/>
      <c r="AE101" s="3"/>
      <c r="AF101" s="3"/>
      <c r="AG101" s="3"/>
      <c r="AH101" s="3"/>
      <c r="AI101" s="3"/>
      <c r="AJ101" s="3"/>
      <c r="AK101" s="3"/>
      <c r="AL101" s="3"/>
      <c r="AM101" s="3"/>
      <c r="AN101" s="3"/>
      <c r="AO101" s="3"/>
      <c r="AP101" s="3"/>
      <c r="AQ101" s="3"/>
      <c r="AR101" s="3"/>
      <c r="AS101" s="3"/>
      <c r="AT101" s="3"/>
      <c r="AU101" s="3"/>
      <c r="AV101" s="3"/>
      <c r="AW101" s="3"/>
    </row>
    <row r="102" spans="1:49" s="91" customFormat="1">
      <c r="A102" s="2"/>
      <c r="B102" s="3"/>
      <c r="C102" s="3"/>
      <c r="D102" s="3"/>
      <c r="E102" s="3"/>
      <c r="F102" s="3"/>
      <c r="G102" s="3"/>
      <c r="H102" s="3"/>
      <c r="I102" s="3"/>
      <c r="J102" s="3"/>
      <c r="K102" s="3"/>
      <c r="L102" s="5"/>
      <c r="M102" s="109"/>
      <c r="N102" s="109"/>
      <c r="O102" s="109"/>
      <c r="P102" s="109"/>
      <c r="Q102" s="109"/>
      <c r="R102" s="109"/>
      <c r="S102" s="109"/>
      <c r="T102" s="109"/>
      <c r="U102" s="109"/>
      <c r="V102" s="109"/>
      <c r="W102" s="109"/>
      <c r="X102" s="109"/>
      <c r="Y102" s="109"/>
      <c r="Z102" s="109"/>
      <c r="AA102" s="3"/>
      <c r="AB102" s="3"/>
      <c r="AC102" s="3"/>
      <c r="AD102" s="3"/>
      <c r="AE102" s="3"/>
      <c r="AF102" s="3"/>
      <c r="AG102" s="3"/>
      <c r="AH102" s="3"/>
      <c r="AI102" s="3"/>
      <c r="AJ102" s="3"/>
      <c r="AK102" s="3"/>
      <c r="AL102" s="3"/>
      <c r="AM102" s="3"/>
      <c r="AN102" s="3"/>
      <c r="AO102" s="3"/>
      <c r="AP102" s="3"/>
      <c r="AQ102" s="3"/>
      <c r="AR102" s="3"/>
      <c r="AS102" s="3"/>
      <c r="AT102" s="3"/>
      <c r="AU102" s="3"/>
      <c r="AV102" s="3"/>
      <c r="AW102" s="3"/>
    </row>
    <row r="103" spans="1:49" s="91" customFormat="1">
      <c r="A103" s="2"/>
      <c r="B103" s="3"/>
      <c r="C103" s="3"/>
      <c r="D103" s="3"/>
      <c r="E103" s="3"/>
      <c r="F103" s="3"/>
      <c r="G103" s="3"/>
      <c r="H103" s="3"/>
      <c r="I103" s="3"/>
      <c r="J103" s="3"/>
      <c r="K103" s="3"/>
      <c r="L103" s="5"/>
      <c r="M103" s="109"/>
      <c r="N103" s="109"/>
      <c r="O103" s="109"/>
      <c r="P103" s="109"/>
      <c r="Q103" s="109"/>
      <c r="R103" s="109"/>
      <c r="S103" s="109"/>
      <c r="T103" s="109"/>
      <c r="U103" s="109"/>
      <c r="V103" s="109"/>
      <c r="W103" s="109"/>
      <c r="X103" s="109"/>
      <c r="Y103" s="109"/>
      <c r="Z103" s="109"/>
      <c r="AA103" s="3"/>
      <c r="AB103" s="3"/>
      <c r="AC103" s="3"/>
      <c r="AD103" s="3"/>
      <c r="AE103" s="3"/>
      <c r="AF103" s="3"/>
      <c r="AG103" s="3"/>
      <c r="AH103" s="3"/>
      <c r="AI103" s="3"/>
      <c r="AJ103" s="3"/>
      <c r="AK103" s="3"/>
      <c r="AL103" s="3"/>
      <c r="AM103" s="3"/>
      <c r="AN103" s="3"/>
      <c r="AO103" s="3"/>
      <c r="AP103" s="3"/>
      <c r="AQ103" s="3"/>
      <c r="AR103" s="3"/>
      <c r="AS103" s="3"/>
      <c r="AT103" s="3"/>
      <c r="AU103" s="3"/>
      <c r="AV103" s="3"/>
      <c r="AW103" s="3"/>
    </row>
    <row r="104" spans="1:49" s="91" customFormat="1">
      <c r="A104" s="2"/>
      <c r="B104" s="3"/>
      <c r="C104" s="3"/>
      <c r="D104" s="3"/>
      <c r="E104" s="3"/>
      <c r="F104" s="3"/>
      <c r="G104" s="3"/>
      <c r="H104" s="3"/>
      <c r="I104" s="3"/>
      <c r="J104" s="3"/>
      <c r="K104" s="3"/>
      <c r="L104" s="5"/>
      <c r="M104" s="109"/>
      <c r="N104" s="109"/>
      <c r="O104" s="109"/>
      <c r="P104" s="109"/>
      <c r="Q104" s="109"/>
      <c r="R104" s="109"/>
      <c r="S104" s="109"/>
      <c r="T104" s="109"/>
      <c r="U104" s="109"/>
      <c r="V104" s="109"/>
      <c r="W104" s="109"/>
      <c r="X104" s="109"/>
      <c r="Y104" s="109"/>
      <c r="Z104" s="109"/>
      <c r="AA104" s="3"/>
      <c r="AB104" s="3"/>
      <c r="AC104" s="3"/>
      <c r="AD104" s="3"/>
      <c r="AE104" s="3"/>
      <c r="AF104" s="3"/>
      <c r="AG104" s="3"/>
      <c r="AH104" s="3"/>
      <c r="AI104" s="3"/>
      <c r="AJ104" s="3"/>
      <c r="AK104" s="3"/>
      <c r="AL104" s="3"/>
      <c r="AM104" s="3"/>
      <c r="AN104" s="3"/>
      <c r="AO104" s="3"/>
      <c r="AP104" s="3"/>
      <c r="AQ104" s="3"/>
      <c r="AR104" s="3"/>
      <c r="AS104" s="3"/>
      <c r="AT104" s="3"/>
      <c r="AU104" s="3"/>
      <c r="AV104" s="3"/>
      <c r="AW104" s="3"/>
    </row>
    <row r="105" spans="1:49" s="91" customFormat="1">
      <c r="A105" s="2"/>
      <c r="B105" s="3"/>
      <c r="C105" s="3"/>
      <c r="D105" s="3"/>
      <c r="E105" s="3"/>
      <c r="F105" s="3"/>
      <c r="G105" s="3"/>
      <c r="H105" s="3"/>
      <c r="I105" s="3"/>
      <c r="J105" s="3"/>
      <c r="K105" s="3"/>
      <c r="L105" s="5"/>
      <c r="M105" s="109"/>
      <c r="N105" s="109"/>
      <c r="O105" s="109"/>
      <c r="P105" s="109"/>
      <c r="Q105" s="109"/>
      <c r="R105" s="109"/>
      <c r="S105" s="109"/>
      <c r="T105" s="109"/>
      <c r="U105" s="109"/>
      <c r="V105" s="109"/>
      <c r="W105" s="109"/>
      <c r="X105" s="109"/>
      <c r="Y105" s="109"/>
      <c r="Z105" s="109"/>
      <c r="AA105" s="3"/>
      <c r="AB105" s="3"/>
      <c r="AC105" s="3"/>
      <c r="AD105" s="3"/>
      <c r="AE105" s="3"/>
      <c r="AF105" s="3"/>
      <c r="AG105" s="3"/>
      <c r="AH105" s="3"/>
      <c r="AI105" s="3"/>
      <c r="AJ105" s="3"/>
      <c r="AK105" s="3"/>
      <c r="AL105" s="3"/>
      <c r="AM105" s="3"/>
      <c r="AN105" s="3"/>
      <c r="AO105" s="3"/>
      <c r="AP105" s="3"/>
      <c r="AQ105" s="3"/>
      <c r="AR105" s="3"/>
      <c r="AS105" s="3"/>
      <c r="AT105" s="3"/>
      <c r="AU105" s="3"/>
      <c r="AV105" s="3"/>
      <c r="AW105" s="3"/>
    </row>
    <row r="106" spans="1:49" s="91" customFormat="1">
      <c r="A106" s="2"/>
      <c r="B106" s="3"/>
      <c r="C106" s="3"/>
      <c r="D106" s="3"/>
      <c r="E106" s="3"/>
      <c r="F106" s="3"/>
      <c r="G106" s="3"/>
      <c r="H106" s="3"/>
      <c r="I106" s="3"/>
      <c r="J106" s="3"/>
      <c r="K106" s="3"/>
      <c r="L106" s="5"/>
      <c r="M106" s="109"/>
      <c r="N106" s="109"/>
      <c r="O106" s="109"/>
      <c r="P106" s="109"/>
      <c r="Q106" s="109"/>
      <c r="R106" s="109"/>
      <c r="S106" s="109"/>
      <c r="T106" s="109"/>
      <c r="U106" s="109"/>
      <c r="V106" s="109"/>
      <c r="W106" s="109"/>
      <c r="X106" s="109"/>
      <c r="Y106" s="109"/>
      <c r="Z106" s="109"/>
      <c r="AA106" s="3"/>
      <c r="AB106" s="3"/>
      <c r="AC106" s="3"/>
      <c r="AD106" s="3"/>
      <c r="AE106" s="3"/>
      <c r="AF106" s="3"/>
      <c r="AG106" s="3"/>
      <c r="AH106" s="3"/>
      <c r="AI106" s="3"/>
      <c r="AJ106" s="3"/>
      <c r="AK106" s="3"/>
      <c r="AL106" s="3"/>
      <c r="AM106" s="3"/>
      <c r="AN106" s="3"/>
      <c r="AO106" s="3"/>
      <c r="AP106" s="3"/>
      <c r="AQ106" s="3"/>
      <c r="AR106" s="3"/>
      <c r="AS106" s="3"/>
      <c r="AT106" s="3"/>
      <c r="AU106" s="3"/>
      <c r="AV106" s="3"/>
      <c r="AW106" s="3"/>
    </row>
    <row r="107" spans="1:49" s="91" customFormat="1">
      <c r="A107" s="2"/>
      <c r="B107" s="3"/>
      <c r="C107" s="3"/>
      <c r="D107" s="3"/>
      <c r="E107" s="3"/>
      <c r="F107" s="3"/>
      <c r="G107" s="3"/>
      <c r="H107" s="3"/>
      <c r="I107" s="3"/>
      <c r="J107" s="3"/>
      <c r="K107" s="3"/>
      <c r="L107" s="5"/>
      <c r="M107" s="109"/>
      <c r="N107" s="109"/>
      <c r="O107" s="109"/>
      <c r="P107" s="109"/>
      <c r="Q107" s="109"/>
      <c r="R107" s="109"/>
      <c r="S107" s="109"/>
      <c r="T107" s="109"/>
      <c r="U107" s="109"/>
      <c r="V107" s="109"/>
      <c r="W107" s="109"/>
      <c r="X107" s="109"/>
      <c r="Y107" s="109"/>
      <c r="Z107" s="109"/>
      <c r="AA107" s="3"/>
      <c r="AB107" s="3"/>
      <c r="AC107" s="3"/>
      <c r="AD107" s="3"/>
      <c r="AE107" s="3"/>
      <c r="AF107" s="3"/>
      <c r="AG107" s="3"/>
      <c r="AH107" s="3"/>
      <c r="AI107" s="3"/>
      <c r="AJ107" s="3"/>
      <c r="AK107" s="3"/>
      <c r="AL107" s="3"/>
      <c r="AM107" s="3"/>
      <c r="AN107" s="3"/>
      <c r="AO107" s="3"/>
      <c r="AP107" s="3"/>
      <c r="AQ107" s="3"/>
      <c r="AR107" s="3"/>
      <c r="AS107" s="3"/>
      <c r="AT107" s="3"/>
      <c r="AU107" s="3"/>
      <c r="AV107" s="3"/>
      <c r="AW107" s="3"/>
    </row>
    <row r="108" spans="1:49" s="91" customFormat="1">
      <c r="A108" s="2"/>
      <c r="B108" s="3"/>
      <c r="C108" s="3"/>
      <c r="D108" s="3"/>
      <c r="E108" s="3"/>
      <c r="F108" s="3"/>
      <c r="G108" s="3"/>
      <c r="H108" s="3"/>
      <c r="I108" s="3"/>
      <c r="J108" s="3"/>
      <c r="K108" s="3"/>
      <c r="L108" s="5"/>
      <c r="M108" s="109"/>
      <c r="N108" s="109"/>
      <c r="O108" s="109"/>
      <c r="P108" s="109"/>
      <c r="Q108" s="109"/>
      <c r="R108" s="109"/>
      <c r="S108" s="109"/>
      <c r="T108" s="109"/>
      <c r="U108" s="109"/>
      <c r="V108" s="109"/>
      <c r="W108" s="109"/>
      <c r="X108" s="109"/>
      <c r="Y108" s="109"/>
      <c r="Z108" s="109"/>
      <c r="AA108" s="3"/>
      <c r="AB108" s="3"/>
      <c r="AC108" s="3"/>
      <c r="AD108" s="3"/>
      <c r="AE108" s="3"/>
      <c r="AF108" s="3"/>
      <c r="AG108" s="3"/>
      <c r="AH108" s="3"/>
      <c r="AI108" s="3"/>
      <c r="AJ108" s="3"/>
      <c r="AK108" s="3"/>
      <c r="AL108" s="3"/>
      <c r="AM108" s="3"/>
      <c r="AN108" s="3"/>
      <c r="AO108" s="3"/>
      <c r="AP108" s="3"/>
      <c r="AQ108" s="3"/>
      <c r="AR108" s="3"/>
      <c r="AS108" s="3"/>
      <c r="AT108" s="3"/>
      <c r="AU108" s="3"/>
      <c r="AV108" s="3"/>
      <c r="AW108" s="3"/>
    </row>
    <row r="109" spans="1:49" s="91" customFormat="1">
      <c r="A109" s="2"/>
      <c r="B109" s="3"/>
      <c r="C109" s="3"/>
      <c r="D109" s="3"/>
      <c r="E109" s="3"/>
      <c r="F109" s="3"/>
      <c r="G109" s="3"/>
      <c r="H109" s="3"/>
      <c r="I109" s="3"/>
      <c r="J109" s="3"/>
      <c r="K109" s="3"/>
      <c r="L109" s="5"/>
      <c r="M109" s="109"/>
      <c r="N109" s="109"/>
      <c r="O109" s="109"/>
      <c r="P109" s="109"/>
      <c r="Q109" s="109"/>
      <c r="R109" s="109"/>
      <c r="S109" s="109"/>
      <c r="T109" s="109"/>
      <c r="U109" s="109"/>
      <c r="V109" s="109"/>
      <c r="W109" s="109"/>
      <c r="X109" s="109"/>
      <c r="Y109" s="109"/>
      <c r="Z109" s="109"/>
      <c r="AA109" s="3"/>
      <c r="AB109" s="3"/>
      <c r="AC109" s="3"/>
      <c r="AD109" s="3"/>
      <c r="AE109" s="3"/>
      <c r="AF109" s="3"/>
      <c r="AG109" s="3"/>
      <c r="AH109" s="3"/>
      <c r="AI109" s="3"/>
      <c r="AJ109" s="3"/>
      <c r="AK109" s="3"/>
      <c r="AL109" s="3"/>
      <c r="AM109" s="3"/>
      <c r="AN109" s="3"/>
      <c r="AO109" s="3"/>
      <c r="AP109" s="3"/>
      <c r="AQ109" s="3"/>
      <c r="AR109" s="3"/>
      <c r="AS109" s="3"/>
      <c r="AT109" s="3"/>
      <c r="AU109" s="3"/>
      <c r="AV109" s="3"/>
      <c r="AW109" s="3"/>
    </row>
    <row r="110" spans="1:49" s="91" customFormat="1">
      <c r="A110" s="2"/>
      <c r="B110" s="3"/>
      <c r="C110" s="3"/>
      <c r="D110" s="3"/>
      <c r="E110" s="3"/>
      <c r="F110" s="3"/>
      <c r="G110" s="3"/>
      <c r="H110" s="3"/>
      <c r="I110" s="3"/>
      <c r="J110" s="3"/>
      <c r="K110" s="3"/>
      <c r="L110" s="5"/>
      <c r="M110" s="109"/>
      <c r="N110" s="109"/>
      <c r="O110" s="109"/>
      <c r="P110" s="109"/>
      <c r="Q110" s="109"/>
      <c r="R110" s="109"/>
      <c r="S110" s="109"/>
      <c r="T110" s="109"/>
      <c r="U110" s="109"/>
      <c r="V110" s="109"/>
      <c r="W110" s="109"/>
      <c r="X110" s="109"/>
      <c r="Y110" s="109"/>
      <c r="Z110" s="109"/>
      <c r="AA110" s="3"/>
      <c r="AB110" s="3"/>
      <c r="AC110" s="3"/>
      <c r="AD110" s="3"/>
      <c r="AE110" s="3"/>
      <c r="AF110" s="3"/>
      <c r="AG110" s="3"/>
      <c r="AH110" s="3"/>
      <c r="AI110" s="3"/>
      <c r="AJ110" s="3"/>
      <c r="AK110" s="3"/>
      <c r="AL110" s="3"/>
      <c r="AM110" s="3"/>
      <c r="AN110" s="3"/>
      <c r="AO110" s="3"/>
      <c r="AP110" s="3"/>
      <c r="AQ110" s="3"/>
      <c r="AR110" s="3"/>
      <c r="AS110" s="3"/>
      <c r="AT110" s="3"/>
      <c r="AU110" s="3"/>
      <c r="AV110" s="3"/>
      <c r="AW110" s="3"/>
    </row>
    <row r="111" spans="1:49" s="91" customFormat="1">
      <c r="A111" s="2"/>
      <c r="B111" s="3"/>
      <c r="C111" s="3"/>
      <c r="D111" s="3"/>
      <c r="E111" s="3"/>
      <c r="F111" s="3"/>
      <c r="G111" s="3"/>
      <c r="H111" s="3"/>
      <c r="I111" s="3"/>
      <c r="J111" s="3"/>
      <c r="K111" s="3"/>
      <c r="L111" s="5"/>
      <c r="M111" s="109"/>
      <c r="N111" s="109"/>
      <c r="O111" s="109"/>
      <c r="P111" s="109"/>
      <c r="Q111" s="109"/>
      <c r="R111" s="109"/>
      <c r="S111" s="109"/>
      <c r="T111" s="109"/>
      <c r="U111" s="109"/>
      <c r="V111" s="109"/>
      <c r="W111" s="109"/>
      <c r="X111" s="109"/>
      <c r="Y111" s="109"/>
      <c r="Z111" s="109"/>
      <c r="AA111" s="3"/>
      <c r="AB111" s="3"/>
      <c r="AC111" s="3"/>
      <c r="AD111" s="3"/>
      <c r="AE111" s="3"/>
      <c r="AF111" s="3"/>
      <c r="AG111" s="3"/>
      <c r="AH111" s="3"/>
      <c r="AI111" s="3"/>
      <c r="AJ111" s="3"/>
      <c r="AK111" s="3"/>
      <c r="AL111" s="3"/>
      <c r="AM111" s="3"/>
      <c r="AN111" s="3"/>
      <c r="AO111" s="3"/>
      <c r="AP111" s="3"/>
      <c r="AQ111" s="3"/>
      <c r="AR111" s="3"/>
      <c r="AS111" s="3"/>
      <c r="AT111" s="3"/>
      <c r="AU111" s="3"/>
      <c r="AV111" s="3"/>
      <c r="AW111" s="3"/>
    </row>
    <row r="112" spans="1:49" s="91" customFormat="1">
      <c r="A112" s="2"/>
      <c r="B112" s="3"/>
      <c r="C112" s="3"/>
      <c r="D112" s="3"/>
      <c r="E112" s="3"/>
      <c r="F112" s="3"/>
      <c r="G112" s="3"/>
      <c r="H112" s="3"/>
      <c r="I112" s="3"/>
      <c r="J112" s="3"/>
      <c r="K112" s="3"/>
      <c r="L112" s="5"/>
      <c r="M112" s="109"/>
      <c r="N112" s="109"/>
      <c r="O112" s="109"/>
      <c r="P112" s="109"/>
      <c r="Q112" s="109"/>
      <c r="R112" s="109"/>
      <c r="S112" s="109"/>
      <c r="T112" s="109"/>
      <c r="U112" s="109"/>
      <c r="V112" s="109"/>
      <c r="W112" s="109"/>
      <c r="X112" s="109"/>
      <c r="Y112" s="109"/>
      <c r="Z112" s="109"/>
      <c r="AA112" s="3"/>
      <c r="AB112" s="3"/>
      <c r="AC112" s="3"/>
      <c r="AD112" s="3"/>
      <c r="AE112" s="3"/>
      <c r="AF112" s="3"/>
      <c r="AG112" s="3"/>
      <c r="AH112" s="3"/>
      <c r="AI112" s="3"/>
      <c r="AJ112" s="3"/>
      <c r="AK112" s="3"/>
      <c r="AL112" s="3"/>
      <c r="AM112" s="3"/>
      <c r="AN112" s="3"/>
      <c r="AO112" s="3"/>
      <c r="AP112" s="3"/>
      <c r="AQ112" s="3"/>
      <c r="AR112" s="3"/>
      <c r="AS112" s="3"/>
      <c r="AT112" s="3"/>
      <c r="AU112" s="3"/>
      <c r="AV112" s="3"/>
      <c r="AW112" s="3"/>
    </row>
    <row r="113" spans="1:49" s="91" customFormat="1">
      <c r="A113" s="2"/>
      <c r="B113" s="3"/>
      <c r="C113" s="3"/>
      <c r="D113" s="3"/>
      <c r="E113" s="3"/>
      <c r="F113" s="3"/>
      <c r="G113" s="3"/>
      <c r="H113" s="3"/>
      <c r="I113" s="3"/>
      <c r="J113" s="3"/>
      <c r="K113" s="3"/>
      <c r="L113" s="5"/>
      <c r="M113" s="109"/>
      <c r="N113" s="109"/>
      <c r="O113" s="109"/>
      <c r="P113" s="109"/>
      <c r="Q113" s="109"/>
      <c r="R113" s="109"/>
      <c r="S113" s="109"/>
      <c r="T113" s="109"/>
      <c r="U113" s="109"/>
      <c r="V113" s="109"/>
      <c r="W113" s="109"/>
      <c r="X113" s="109"/>
      <c r="Y113" s="109"/>
      <c r="Z113" s="109"/>
      <c r="AA113" s="3"/>
      <c r="AB113" s="3"/>
      <c r="AC113" s="3"/>
      <c r="AD113" s="3"/>
      <c r="AE113" s="3"/>
      <c r="AF113" s="3"/>
      <c r="AG113" s="3"/>
      <c r="AH113" s="3"/>
      <c r="AI113" s="3"/>
      <c r="AJ113" s="3"/>
      <c r="AK113" s="3"/>
      <c r="AL113" s="3"/>
      <c r="AM113" s="3"/>
      <c r="AN113" s="3"/>
      <c r="AO113" s="3"/>
      <c r="AP113" s="3"/>
      <c r="AQ113" s="3"/>
      <c r="AR113" s="3"/>
      <c r="AS113" s="3"/>
      <c r="AT113" s="3"/>
      <c r="AU113" s="3"/>
      <c r="AV113" s="3"/>
      <c r="AW113" s="3"/>
    </row>
    <row r="114" spans="1:49" s="91" customFormat="1">
      <c r="A114" s="2"/>
      <c r="B114" s="3"/>
      <c r="C114" s="3"/>
      <c r="D114" s="3"/>
      <c r="E114" s="3"/>
      <c r="F114" s="3"/>
      <c r="G114" s="3"/>
      <c r="H114" s="3"/>
      <c r="I114" s="3"/>
      <c r="J114" s="3"/>
      <c r="K114" s="3"/>
      <c r="L114" s="5"/>
      <c r="M114" s="109"/>
      <c r="N114" s="109"/>
      <c r="O114" s="109"/>
      <c r="P114" s="109"/>
      <c r="Q114" s="109"/>
      <c r="R114" s="109"/>
      <c r="S114" s="109"/>
      <c r="T114" s="109"/>
      <c r="U114" s="109"/>
      <c r="V114" s="109"/>
      <c r="W114" s="109"/>
      <c r="X114" s="109"/>
      <c r="Y114" s="109"/>
      <c r="Z114" s="109"/>
      <c r="AA114" s="3"/>
      <c r="AB114" s="3"/>
      <c r="AC114" s="3"/>
      <c r="AD114" s="3"/>
      <c r="AE114" s="3"/>
      <c r="AF114" s="3"/>
      <c r="AG114" s="3"/>
      <c r="AH114" s="3"/>
      <c r="AI114" s="3"/>
      <c r="AJ114" s="3"/>
      <c r="AK114" s="3"/>
      <c r="AL114" s="3"/>
      <c r="AM114" s="3"/>
      <c r="AN114" s="3"/>
      <c r="AO114" s="3"/>
      <c r="AP114" s="3"/>
      <c r="AQ114" s="3"/>
      <c r="AR114" s="3"/>
      <c r="AS114" s="3"/>
      <c r="AT114" s="3"/>
      <c r="AU114" s="3"/>
      <c r="AV114" s="3"/>
      <c r="AW114" s="3"/>
    </row>
    <row r="115" spans="1:49" s="91" customFormat="1">
      <c r="A115" s="2"/>
      <c r="B115" s="3"/>
      <c r="C115" s="3"/>
      <c r="D115" s="3"/>
      <c r="E115" s="3"/>
      <c r="F115" s="3"/>
      <c r="G115" s="3"/>
      <c r="H115" s="3"/>
      <c r="I115" s="3"/>
      <c r="J115" s="3"/>
      <c r="K115" s="3"/>
      <c r="L115" s="5"/>
      <c r="M115" s="109"/>
      <c r="N115" s="109"/>
      <c r="O115" s="109"/>
      <c r="P115" s="109"/>
      <c r="Q115" s="109"/>
      <c r="R115" s="109"/>
      <c r="S115" s="109"/>
      <c r="T115" s="109"/>
      <c r="U115" s="109"/>
      <c r="V115" s="109"/>
      <c r="W115" s="109"/>
      <c r="X115" s="109"/>
      <c r="Y115" s="109"/>
      <c r="Z115" s="109"/>
      <c r="AA115" s="3"/>
      <c r="AB115" s="3"/>
      <c r="AC115" s="3"/>
      <c r="AD115" s="3"/>
      <c r="AE115" s="3"/>
      <c r="AF115" s="3"/>
      <c r="AG115" s="3"/>
      <c r="AH115" s="3"/>
      <c r="AI115" s="3"/>
      <c r="AJ115" s="3"/>
      <c r="AK115" s="3"/>
      <c r="AL115" s="3"/>
      <c r="AM115" s="3"/>
      <c r="AN115" s="3"/>
      <c r="AO115" s="3"/>
      <c r="AP115" s="3"/>
      <c r="AQ115" s="3"/>
      <c r="AR115" s="3"/>
      <c r="AS115" s="3"/>
      <c r="AT115" s="3"/>
      <c r="AU115" s="3"/>
      <c r="AV115" s="3"/>
      <c r="AW115" s="3"/>
    </row>
    <row r="116" spans="1:49" s="91" customFormat="1">
      <c r="A116" s="2"/>
      <c r="B116" s="3"/>
      <c r="C116" s="3"/>
      <c r="D116" s="3"/>
      <c r="E116" s="3"/>
      <c r="F116" s="3"/>
      <c r="G116" s="3"/>
      <c r="H116" s="3"/>
      <c r="I116" s="3"/>
      <c r="J116" s="3"/>
      <c r="K116" s="3"/>
      <c r="L116" s="5"/>
      <c r="M116" s="109"/>
      <c r="N116" s="109"/>
      <c r="O116" s="109"/>
      <c r="P116" s="109"/>
      <c r="Q116" s="109"/>
      <c r="R116" s="109"/>
      <c r="S116" s="109"/>
      <c r="T116" s="109"/>
      <c r="U116" s="109"/>
      <c r="V116" s="109"/>
      <c r="W116" s="109"/>
      <c r="X116" s="109"/>
      <c r="Y116" s="109"/>
      <c r="Z116" s="109"/>
      <c r="AA116" s="3"/>
      <c r="AB116" s="3"/>
      <c r="AC116" s="3"/>
      <c r="AD116" s="3"/>
      <c r="AE116" s="3"/>
      <c r="AF116" s="3"/>
      <c r="AG116" s="3"/>
      <c r="AH116" s="3"/>
      <c r="AI116" s="3"/>
      <c r="AJ116" s="3"/>
      <c r="AK116" s="3"/>
      <c r="AL116" s="3"/>
      <c r="AM116" s="3"/>
      <c r="AN116" s="3"/>
      <c r="AO116" s="3"/>
      <c r="AP116" s="3"/>
      <c r="AQ116" s="3"/>
      <c r="AR116" s="3"/>
      <c r="AS116" s="3"/>
      <c r="AT116" s="3"/>
      <c r="AU116" s="3"/>
      <c r="AV116" s="3"/>
      <c r="AW116" s="3"/>
    </row>
    <row r="117" spans="1:49" s="91" customFormat="1">
      <c r="A117" s="2"/>
      <c r="B117" s="3"/>
      <c r="C117" s="3"/>
      <c r="D117" s="3"/>
      <c r="E117" s="3"/>
      <c r="F117" s="3"/>
      <c r="G117" s="3"/>
      <c r="H117" s="3"/>
      <c r="I117" s="3"/>
      <c r="J117" s="3"/>
      <c r="K117" s="3"/>
      <c r="L117" s="5"/>
      <c r="M117" s="109"/>
      <c r="N117" s="109"/>
      <c r="O117" s="109"/>
      <c r="P117" s="109"/>
      <c r="Q117" s="109"/>
      <c r="R117" s="109"/>
      <c r="S117" s="109"/>
      <c r="T117" s="109"/>
      <c r="U117" s="109"/>
      <c r="V117" s="109"/>
      <c r="W117" s="109"/>
      <c r="X117" s="109"/>
      <c r="Y117" s="109"/>
      <c r="Z117" s="109"/>
      <c r="AA117" s="3"/>
      <c r="AB117" s="3"/>
      <c r="AC117" s="3"/>
      <c r="AD117" s="3"/>
      <c r="AE117" s="3"/>
      <c r="AF117" s="3"/>
      <c r="AG117" s="3"/>
      <c r="AH117" s="3"/>
      <c r="AI117" s="3"/>
      <c r="AJ117" s="3"/>
      <c r="AK117" s="3"/>
      <c r="AL117" s="3"/>
      <c r="AM117" s="3"/>
      <c r="AN117" s="3"/>
      <c r="AO117" s="3"/>
      <c r="AP117" s="3"/>
      <c r="AQ117" s="3"/>
      <c r="AR117" s="3"/>
      <c r="AS117" s="3"/>
      <c r="AT117" s="3"/>
      <c r="AU117" s="3"/>
      <c r="AV117" s="3"/>
      <c r="AW117" s="3"/>
    </row>
    <row r="118" spans="1:49" s="91" customFormat="1">
      <c r="A118" s="2"/>
      <c r="B118" s="3"/>
      <c r="C118" s="3"/>
      <c r="D118" s="3"/>
      <c r="E118" s="3"/>
      <c r="F118" s="3"/>
      <c r="G118" s="3"/>
      <c r="H118" s="3"/>
      <c r="I118" s="3"/>
      <c r="J118" s="3"/>
      <c r="K118" s="3"/>
      <c r="L118" s="5"/>
      <c r="M118" s="109"/>
      <c r="N118" s="109"/>
      <c r="O118" s="109"/>
      <c r="P118" s="109"/>
      <c r="Q118" s="109"/>
      <c r="R118" s="109"/>
      <c r="S118" s="109"/>
      <c r="T118" s="109"/>
      <c r="U118" s="109"/>
      <c r="V118" s="109"/>
      <c r="W118" s="109"/>
      <c r="X118" s="109"/>
      <c r="Y118" s="109"/>
      <c r="Z118" s="109"/>
      <c r="AA118" s="3"/>
      <c r="AB118" s="3"/>
      <c r="AC118" s="3"/>
      <c r="AD118" s="3"/>
      <c r="AE118" s="3"/>
      <c r="AF118" s="3"/>
      <c r="AG118" s="3"/>
      <c r="AH118" s="3"/>
      <c r="AI118" s="3"/>
      <c r="AJ118" s="3"/>
      <c r="AK118" s="3"/>
      <c r="AL118" s="3"/>
      <c r="AM118" s="3"/>
      <c r="AN118" s="3"/>
      <c r="AO118" s="3"/>
      <c r="AP118" s="3"/>
      <c r="AQ118" s="3"/>
      <c r="AR118" s="3"/>
      <c r="AS118" s="3"/>
      <c r="AT118" s="3"/>
      <c r="AU118" s="3"/>
      <c r="AV118" s="3"/>
      <c r="AW118" s="3"/>
    </row>
    <row r="119" spans="1:49" s="91" customFormat="1">
      <c r="A119" s="2"/>
      <c r="B119" s="3"/>
      <c r="C119" s="3"/>
      <c r="D119" s="3"/>
      <c r="E119" s="3"/>
      <c r="F119" s="3"/>
      <c r="G119" s="3"/>
      <c r="H119" s="3"/>
      <c r="I119" s="3"/>
      <c r="J119" s="3"/>
      <c r="K119" s="3"/>
      <c r="L119" s="5"/>
      <c r="M119" s="109"/>
      <c r="N119" s="109"/>
      <c r="O119" s="109"/>
      <c r="P119" s="109"/>
      <c r="Q119" s="109"/>
      <c r="R119" s="109"/>
      <c r="S119" s="109"/>
      <c r="T119" s="109"/>
      <c r="U119" s="109"/>
      <c r="V119" s="109"/>
      <c r="W119" s="109"/>
      <c r="X119" s="109"/>
      <c r="Y119" s="109"/>
      <c r="Z119" s="109"/>
      <c r="AA119" s="3"/>
      <c r="AB119" s="3"/>
      <c r="AC119" s="3"/>
      <c r="AD119" s="3"/>
      <c r="AE119" s="3"/>
      <c r="AF119" s="3"/>
      <c r="AG119" s="3"/>
      <c r="AH119" s="3"/>
      <c r="AI119" s="3"/>
      <c r="AJ119" s="3"/>
      <c r="AK119" s="3"/>
      <c r="AL119" s="3"/>
      <c r="AM119" s="3"/>
      <c r="AN119" s="3"/>
      <c r="AO119" s="3"/>
      <c r="AP119" s="3"/>
      <c r="AQ119" s="3"/>
      <c r="AR119" s="3"/>
      <c r="AS119" s="3"/>
      <c r="AT119" s="3"/>
      <c r="AU119" s="3"/>
      <c r="AV119" s="3"/>
      <c r="AW119" s="3"/>
    </row>
    <row r="120" spans="1:49" s="91" customFormat="1">
      <c r="A120" s="2"/>
      <c r="B120" s="3"/>
      <c r="C120" s="3"/>
      <c r="D120" s="3"/>
      <c r="E120" s="3"/>
      <c r="F120" s="3"/>
      <c r="G120" s="3"/>
      <c r="H120" s="3"/>
      <c r="I120" s="3"/>
      <c r="J120" s="3"/>
      <c r="K120" s="3"/>
      <c r="L120" s="5"/>
      <c r="M120" s="109"/>
      <c r="N120" s="109"/>
      <c r="O120" s="109"/>
      <c r="P120" s="109"/>
      <c r="Q120" s="109"/>
      <c r="R120" s="109"/>
      <c r="S120" s="109"/>
      <c r="T120" s="109"/>
      <c r="U120" s="109"/>
      <c r="V120" s="109"/>
      <c r="W120" s="109"/>
      <c r="X120" s="109"/>
      <c r="Y120" s="109"/>
      <c r="Z120" s="109"/>
      <c r="AA120" s="3"/>
      <c r="AB120" s="3"/>
      <c r="AC120" s="3"/>
      <c r="AD120" s="3"/>
      <c r="AE120" s="3"/>
      <c r="AF120" s="3"/>
      <c r="AG120" s="3"/>
      <c r="AH120" s="3"/>
      <c r="AI120" s="3"/>
      <c r="AJ120" s="3"/>
      <c r="AK120" s="3"/>
      <c r="AL120" s="3"/>
      <c r="AM120" s="3"/>
      <c r="AN120" s="3"/>
      <c r="AO120" s="3"/>
      <c r="AP120" s="3"/>
      <c r="AQ120" s="3"/>
      <c r="AR120" s="3"/>
      <c r="AS120" s="3"/>
      <c r="AT120" s="3"/>
      <c r="AU120" s="3"/>
      <c r="AV120" s="3"/>
      <c r="AW120" s="3"/>
    </row>
    <row r="121" spans="1:49" s="91" customFormat="1">
      <c r="A121" s="2"/>
      <c r="B121" s="3"/>
      <c r="C121" s="3"/>
      <c r="D121" s="3"/>
      <c r="E121" s="3"/>
      <c r="F121" s="3"/>
      <c r="G121" s="3"/>
      <c r="H121" s="3"/>
      <c r="I121" s="3"/>
      <c r="J121" s="3"/>
      <c r="K121" s="3"/>
      <c r="L121" s="5"/>
      <c r="M121" s="109"/>
      <c r="N121" s="109"/>
      <c r="O121" s="109"/>
      <c r="P121" s="109"/>
      <c r="Q121" s="109"/>
      <c r="R121" s="109"/>
      <c r="S121" s="109"/>
      <c r="T121" s="109"/>
      <c r="U121" s="109"/>
      <c r="V121" s="109"/>
      <c r="W121" s="109"/>
      <c r="X121" s="109"/>
      <c r="Y121" s="109"/>
      <c r="Z121" s="109"/>
      <c r="AA121" s="3"/>
      <c r="AB121" s="3"/>
      <c r="AC121" s="3"/>
      <c r="AD121" s="3"/>
      <c r="AE121" s="3"/>
      <c r="AF121" s="3"/>
      <c r="AG121" s="3"/>
      <c r="AH121" s="3"/>
      <c r="AI121" s="3"/>
      <c r="AJ121" s="3"/>
      <c r="AK121" s="3"/>
      <c r="AL121" s="3"/>
      <c r="AM121" s="3"/>
      <c r="AN121" s="3"/>
      <c r="AO121" s="3"/>
      <c r="AP121" s="3"/>
      <c r="AQ121" s="3"/>
      <c r="AR121" s="3"/>
      <c r="AS121" s="3"/>
      <c r="AT121" s="3"/>
      <c r="AU121" s="3"/>
      <c r="AV121" s="3"/>
      <c r="AW121" s="3"/>
    </row>
    <row r="122" spans="1:49" s="91" customFormat="1">
      <c r="A122" s="2"/>
      <c r="B122" s="3"/>
      <c r="C122" s="3"/>
      <c r="D122" s="3"/>
      <c r="E122" s="3"/>
      <c r="F122" s="3"/>
      <c r="G122" s="3"/>
      <c r="H122" s="3"/>
      <c r="I122" s="3"/>
      <c r="J122" s="3"/>
      <c r="K122" s="3"/>
      <c r="L122" s="5"/>
      <c r="M122" s="109"/>
      <c r="N122" s="109"/>
      <c r="O122" s="109"/>
      <c r="P122" s="109"/>
      <c r="Q122" s="109"/>
      <c r="R122" s="109"/>
      <c r="S122" s="109"/>
      <c r="T122" s="109"/>
      <c r="U122" s="109"/>
      <c r="V122" s="109"/>
      <c r="W122" s="109"/>
      <c r="X122" s="109"/>
      <c r="Y122" s="109"/>
      <c r="Z122" s="109"/>
      <c r="AA122" s="3"/>
      <c r="AB122" s="3"/>
      <c r="AC122" s="3"/>
      <c r="AD122" s="3"/>
      <c r="AE122" s="3"/>
      <c r="AF122" s="3"/>
      <c r="AG122" s="3"/>
      <c r="AH122" s="3"/>
      <c r="AI122" s="3"/>
      <c r="AJ122" s="3"/>
      <c r="AK122" s="3"/>
      <c r="AL122" s="3"/>
      <c r="AM122" s="3"/>
      <c r="AN122" s="3"/>
      <c r="AO122" s="3"/>
      <c r="AP122" s="3"/>
      <c r="AQ122" s="3"/>
      <c r="AR122" s="3"/>
      <c r="AS122" s="3"/>
      <c r="AT122" s="3"/>
      <c r="AU122" s="3"/>
      <c r="AV122" s="3"/>
      <c r="AW122" s="3"/>
    </row>
    <row r="123" spans="1:49" s="91" customFormat="1">
      <c r="A123" s="2"/>
      <c r="B123" s="3"/>
      <c r="C123" s="3"/>
      <c r="D123" s="3"/>
      <c r="E123" s="3"/>
      <c r="F123" s="3"/>
      <c r="G123" s="3"/>
      <c r="H123" s="3"/>
      <c r="I123" s="3"/>
      <c r="J123" s="3"/>
      <c r="K123" s="3"/>
      <c r="L123" s="5"/>
      <c r="M123" s="109"/>
      <c r="N123" s="109"/>
      <c r="O123" s="109"/>
      <c r="P123" s="109"/>
      <c r="Q123" s="109"/>
      <c r="R123" s="109"/>
      <c r="S123" s="109"/>
      <c r="T123" s="109"/>
      <c r="U123" s="109"/>
      <c r="V123" s="109"/>
      <c r="W123" s="109"/>
      <c r="X123" s="109"/>
      <c r="Y123" s="109"/>
      <c r="Z123" s="109"/>
      <c r="AA123" s="3"/>
      <c r="AB123" s="3"/>
      <c r="AC123" s="3"/>
      <c r="AD123" s="3"/>
      <c r="AE123" s="3"/>
      <c r="AF123" s="3"/>
      <c r="AG123" s="3"/>
      <c r="AH123" s="3"/>
      <c r="AI123" s="3"/>
      <c r="AJ123" s="3"/>
      <c r="AK123" s="3"/>
      <c r="AL123" s="3"/>
      <c r="AM123" s="3"/>
      <c r="AN123" s="3"/>
      <c r="AO123" s="3"/>
      <c r="AP123" s="3"/>
      <c r="AQ123" s="3"/>
      <c r="AR123" s="3"/>
      <c r="AS123" s="3"/>
      <c r="AT123" s="3"/>
      <c r="AU123" s="3"/>
      <c r="AV123" s="3"/>
      <c r="AW123" s="3"/>
    </row>
    <row r="124" spans="1:49" s="91" customFormat="1">
      <c r="A124" s="2"/>
      <c r="B124" s="3"/>
      <c r="C124" s="3"/>
      <c r="D124" s="3"/>
      <c r="E124" s="3"/>
      <c r="F124" s="3"/>
      <c r="G124" s="3"/>
      <c r="H124" s="3"/>
      <c r="I124" s="3"/>
      <c r="J124" s="3"/>
      <c r="K124" s="3"/>
      <c r="L124" s="5"/>
      <c r="M124" s="109"/>
      <c r="N124" s="109"/>
      <c r="O124" s="109"/>
      <c r="P124" s="109"/>
      <c r="Q124" s="109"/>
      <c r="R124" s="109"/>
      <c r="S124" s="109"/>
      <c r="T124" s="109"/>
      <c r="U124" s="109"/>
      <c r="V124" s="109"/>
      <c r="W124" s="109"/>
      <c r="X124" s="109"/>
      <c r="Y124" s="109"/>
      <c r="Z124" s="109"/>
      <c r="AA124" s="3"/>
      <c r="AB124" s="3"/>
      <c r="AC124" s="3"/>
      <c r="AD124" s="3"/>
      <c r="AE124" s="3"/>
      <c r="AF124" s="3"/>
      <c r="AG124" s="3"/>
      <c r="AH124" s="3"/>
      <c r="AI124" s="3"/>
      <c r="AJ124" s="3"/>
      <c r="AK124" s="3"/>
      <c r="AL124" s="3"/>
      <c r="AM124" s="3"/>
      <c r="AN124" s="3"/>
      <c r="AO124" s="3"/>
      <c r="AP124" s="3"/>
      <c r="AQ124" s="3"/>
      <c r="AR124" s="3"/>
      <c r="AS124" s="3"/>
      <c r="AT124" s="3"/>
      <c r="AU124" s="3"/>
      <c r="AV124" s="3"/>
      <c r="AW124" s="3"/>
    </row>
    <row r="125" spans="1:49" s="91" customFormat="1">
      <c r="A125" s="2"/>
      <c r="B125" s="3"/>
      <c r="C125" s="3"/>
      <c r="D125" s="3"/>
      <c r="E125" s="3"/>
      <c r="F125" s="3"/>
      <c r="G125" s="3"/>
      <c r="H125" s="3"/>
      <c r="I125" s="3"/>
      <c r="J125" s="3"/>
      <c r="K125" s="3"/>
      <c r="L125" s="5"/>
      <c r="M125" s="109"/>
      <c r="N125" s="109"/>
      <c r="O125" s="109"/>
      <c r="P125" s="109"/>
      <c r="Q125" s="109"/>
      <c r="R125" s="109"/>
      <c r="S125" s="109"/>
      <c r="T125" s="109"/>
      <c r="U125" s="109"/>
      <c r="V125" s="109"/>
      <c r="W125" s="109"/>
      <c r="X125" s="109"/>
      <c r="Y125" s="109"/>
      <c r="Z125" s="109"/>
      <c r="AA125" s="3"/>
      <c r="AB125" s="3"/>
      <c r="AC125" s="3"/>
      <c r="AD125" s="3"/>
      <c r="AE125" s="3"/>
      <c r="AF125" s="3"/>
      <c r="AG125" s="3"/>
      <c r="AH125" s="3"/>
      <c r="AI125" s="3"/>
      <c r="AJ125" s="3"/>
      <c r="AK125" s="3"/>
      <c r="AL125" s="3"/>
      <c r="AM125" s="3"/>
      <c r="AN125" s="3"/>
      <c r="AO125" s="3"/>
      <c r="AP125" s="3"/>
      <c r="AQ125" s="3"/>
      <c r="AR125" s="3"/>
      <c r="AS125" s="3"/>
      <c r="AT125" s="3"/>
      <c r="AU125" s="3"/>
      <c r="AV125" s="3"/>
      <c r="AW125" s="3"/>
    </row>
    <row r="126" spans="1:49" s="91" customFormat="1">
      <c r="A126" s="2"/>
      <c r="B126" s="3"/>
      <c r="C126" s="3"/>
      <c r="D126" s="3"/>
      <c r="E126" s="3"/>
      <c r="F126" s="3"/>
      <c r="G126" s="3"/>
      <c r="H126" s="3"/>
      <c r="I126" s="3"/>
      <c r="J126" s="3"/>
      <c r="K126" s="3"/>
      <c r="L126" s="5"/>
      <c r="M126" s="109"/>
      <c r="N126" s="109"/>
      <c r="O126" s="109"/>
      <c r="P126" s="109"/>
      <c r="Q126" s="109"/>
      <c r="R126" s="109"/>
      <c r="S126" s="109"/>
      <c r="T126" s="109"/>
      <c r="U126" s="109"/>
      <c r="V126" s="109"/>
      <c r="W126" s="109"/>
      <c r="X126" s="109"/>
      <c r="Y126" s="109"/>
      <c r="Z126" s="109"/>
      <c r="AA126" s="3"/>
      <c r="AB126" s="3"/>
      <c r="AC126" s="3"/>
      <c r="AD126" s="3"/>
      <c r="AE126" s="3"/>
      <c r="AF126" s="3"/>
      <c r="AG126" s="3"/>
      <c r="AH126" s="3"/>
      <c r="AI126" s="3"/>
      <c r="AJ126" s="3"/>
      <c r="AK126" s="3"/>
      <c r="AL126" s="3"/>
      <c r="AM126" s="3"/>
      <c r="AN126" s="3"/>
      <c r="AO126" s="3"/>
      <c r="AP126" s="3"/>
      <c r="AQ126" s="3"/>
      <c r="AR126" s="3"/>
      <c r="AS126" s="3"/>
      <c r="AT126" s="3"/>
      <c r="AU126" s="3"/>
      <c r="AV126" s="3"/>
      <c r="AW126" s="3"/>
    </row>
    <row r="127" spans="1:49" s="91" customFormat="1">
      <c r="A127" s="2"/>
      <c r="B127" s="3"/>
      <c r="C127" s="3"/>
      <c r="D127" s="3"/>
      <c r="E127" s="3"/>
      <c r="F127" s="3"/>
      <c r="G127" s="3"/>
      <c r="H127" s="3"/>
      <c r="I127" s="3"/>
      <c r="J127" s="3"/>
      <c r="K127" s="3"/>
      <c r="L127" s="5"/>
      <c r="M127" s="109"/>
      <c r="N127" s="109"/>
      <c r="O127" s="109"/>
      <c r="P127" s="109"/>
      <c r="Q127" s="109"/>
      <c r="R127" s="109"/>
      <c r="S127" s="109"/>
      <c r="T127" s="109"/>
      <c r="U127" s="109"/>
      <c r="V127" s="109"/>
      <c r="W127" s="109"/>
      <c r="X127" s="109"/>
      <c r="Y127" s="109"/>
      <c r="Z127" s="109"/>
      <c r="AA127" s="3"/>
      <c r="AB127" s="3"/>
      <c r="AC127" s="3"/>
      <c r="AD127" s="3"/>
      <c r="AE127" s="3"/>
      <c r="AF127" s="3"/>
      <c r="AG127" s="3"/>
      <c r="AH127" s="3"/>
      <c r="AI127" s="3"/>
      <c r="AJ127" s="3"/>
      <c r="AK127" s="3"/>
      <c r="AL127" s="3"/>
      <c r="AM127" s="3"/>
      <c r="AN127" s="3"/>
      <c r="AO127" s="3"/>
      <c r="AP127" s="3"/>
      <c r="AQ127" s="3"/>
      <c r="AR127" s="3"/>
      <c r="AS127" s="3"/>
      <c r="AT127" s="3"/>
      <c r="AU127" s="3"/>
      <c r="AV127" s="3"/>
      <c r="AW127" s="3"/>
    </row>
    <row r="128" spans="1:49" s="91" customFormat="1">
      <c r="A128" s="2"/>
      <c r="B128" s="3"/>
      <c r="C128" s="3"/>
      <c r="D128" s="3"/>
      <c r="E128" s="3"/>
      <c r="F128" s="3"/>
      <c r="G128" s="3"/>
      <c r="H128" s="3"/>
      <c r="I128" s="3"/>
      <c r="J128" s="3"/>
      <c r="K128" s="3"/>
      <c r="L128" s="5"/>
      <c r="M128" s="109"/>
      <c r="N128" s="109"/>
      <c r="O128" s="109"/>
      <c r="P128" s="109"/>
      <c r="Q128" s="109"/>
      <c r="R128" s="109"/>
      <c r="S128" s="109"/>
      <c r="T128" s="109"/>
      <c r="U128" s="109"/>
      <c r="V128" s="109"/>
      <c r="W128" s="109"/>
      <c r="X128" s="109"/>
      <c r="Y128" s="109"/>
      <c r="Z128" s="109"/>
      <c r="AA128" s="3"/>
      <c r="AB128" s="3"/>
      <c r="AC128" s="3"/>
      <c r="AD128" s="3"/>
      <c r="AE128" s="3"/>
      <c r="AF128" s="3"/>
      <c r="AG128" s="3"/>
      <c r="AH128" s="3"/>
      <c r="AI128" s="3"/>
      <c r="AJ128" s="3"/>
      <c r="AK128" s="3"/>
      <c r="AL128" s="3"/>
      <c r="AM128" s="3"/>
      <c r="AN128" s="3"/>
      <c r="AO128" s="3"/>
      <c r="AP128" s="3"/>
      <c r="AQ128" s="3"/>
      <c r="AR128" s="3"/>
      <c r="AS128" s="3"/>
      <c r="AT128" s="3"/>
      <c r="AU128" s="3"/>
      <c r="AV128" s="3"/>
      <c r="AW128" s="3"/>
    </row>
    <row r="129" spans="1:49" s="91" customFormat="1">
      <c r="A129" s="2"/>
      <c r="B129" s="3"/>
      <c r="C129" s="3"/>
      <c r="D129" s="3"/>
      <c r="E129" s="3"/>
      <c r="F129" s="3"/>
      <c r="G129" s="3"/>
      <c r="H129" s="3"/>
      <c r="I129" s="3"/>
      <c r="J129" s="3"/>
      <c r="K129" s="3"/>
      <c r="L129" s="5"/>
      <c r="M129" s="109"/>
      <c r="N129" s="109"/>
      <c r="O129" s="109"/>
      <c r="P129" s="109"/>
      <c r="Q129" s="109"/>
      <c r="R129" s="109"/>
      <c r="S129" s="109"/>
      <c r="T129" s="109"/>
      <c r="U129" s="109"/>
      <c r="V129" s="109"/>
      <c r="W129" s="109"/>
      <c r="X129" s="109"/>
      <c r="Y129" s="109"/>
      <c r="Z129" s="109"/>
      <c r="AA129" s="3"/>
      <c r="AB129" s="3"/>
      <c r="AC129" s="3"/>
      <c r="AD129" s="3"/>
      <c r="AE129" s="3"/>
      <c r="AF129" s="3"/>
      <c r="AG129" s="3"/>
      <c r="AH129" s="3"/>
      <c r="AI129" s="3"/>
      <c r="AJ129" s="3"/>
      <c r="AK129" s="3"/>
      <c r="AL129" s="3"/>
      <c r="AM129" s="3"/>
      <c r="AN129" s="3"/>
      <c r="AO129" s="3"/>
      <c r="AP129" s="3"/>
      <c r="AQ129" s="3"/>
      <c r="AR129" s="3"/>
      <c r="AS129" s="3"/>
      <c r="AT129" s="3"/>
      <c r="AU129" s="3"/>
      <c r="AV129" s="3"/>
      <c r="AW129" s="3"/>
    </row>
    <row r="130" spans="1:49" s="91" customFormat="1">
      <c r="A130" s="2"/>
      <c r="B130" s="3"/>
      <c r="C130" s="3"/>
      <c r="D130" s="3"/>
      <c r="E130" s="3"/>
      <c r="F130" s="3"/>
      <c r="G130" s="3"/>
      <c r="H130" s="3"/>
      <c r="I130" s="3"/>
      <c r="J130" s="3"/>
      <c r="K130" s="3"/>
      <c r="L130" s="5"/>
      <c r="M130" s="109"/>
      <c r="N130" s="109"/>
      <c r="O130" s="109"/>
      <c r="P130" s="109"/>
      <c r="Q130" s="109"/>
      <c r="R130" s="109"/>
      <c r="S130" s="109"/>
      <c r="T130" s="109"/>
      <c r="U130" s="109"/>
      <c r="V130" s="109"/>
      <c r="W130" s="109"/>
      <c r="X130" s="109"/>
      <c r="Y130" s="109"/>
      <c r="Z130" s="109"/>
      <c r="AA130" s="3"/>
      <c r="AB130" s="3"/>
      <c r="AC130" s="3"/>
      <c r="AD130" s="3"/>
      <c r="AE130" s="3"/>
      <c r="AF130" s="3"/>
      <c r="AG130" s="3"/>
      <c r="AH130" s="3"/>
      <c r="AI130" s="3"/>
      <c r="AJ130" s="3"/>
      <c r="AK130" s="3"/>
      <c r="AL130" s="3"/>
      <c r="AM130" s="3"/>
      <c r="AN130" s="3"/>
      <c r="AO130" s="3"/>
      <c r="AP130" s="3"/>
      <c r="AQ130" s="3"/>
      <c r="AR130" s="3"/>
      <c r="AS130" s="3"/>
      <c r="AT130" s="3"/>
      <c r="AU130" s="3"/>
      <c r="AV130" s="3"/>
      <c r="AW130" s="3"/>
    </row>
    <row r="131" spans="1:49" s="91" customFormat="1">
      <c r="A131" s="2"/>
      <c r="B131" s="3"/>
      <c r="C131" s="3"/>
      <c r="D131" s="3"/>
      <c r="E131" s="3"/>
      <c r="F131" s="3"/>
      <c r="G131" s="3"/>
      <c r="H131" s="3"/>
      <c r="I131" s="3"/>
      <c r="J131" s="3"/>
      <c r="K131" s="3"/>
      <c r="L131" s="5"/>
      <c r="M131" s="109"/>
      <c r="N131" s="109"/>
      <c r="O131" s="109"/>
      <c r="P131" s="109"/>
      <c r="Q131" s="109"/>
      <c r="R131" s="109"/>
      <c r="S131" s="109"/>
      <c r="T131" s="109"/>
      <c r="U131" s="109"/>
      <c r="V131" s="109"/>
      <c r="W131" s="109"/>
      <c r="X131" s="109"/>
      <c r="Y131" s="109"/>
      <c r="Z131" s="109"/>
      <c r="AA131" s="3"/>
      <c r="AB131" s="3"/>
      <c r="AC131" s="3"/>
      <c r="AD131" s="3"/>
      <c r="AE131" s="3"/>
      <c r="AF131" s="3"/>
      <c r="AG131" s="3"/>
      <c r="AH131" s="3"/>
      <c r="AI131" s="3"/>
      <c r="AJ131" s="3"/>
      <c r="AK131" s="3"/>
      <c r="AL131" s="3"/>
      <c r="AM131" s="3"/>
      <c r="AN131" s="3"/>
      <c r="AO131" s="3"/>
      <c r="AP131" s="3"/>
      <c r="AQ131" s="3"/>
      <c r="AR131" s="3"/>
      <c r="AS131" s="3"/>
      <c r="AT131" s="3"/>
      <c r="AU131" s="3"/>
      <c r="AV131" s="3"/>
      <c r="AW131" s="3"/>
    </row>
    <row r="132" spans="1:49" s="91" customFormat="1">
      <c r="A132" s="2"/>
      <c r="B132" s="3"/>
      <c r="C132" s="3"/>
      <c r="D132" s="3"/>
      <c r="E132" s="3"/>
      <c r="F132" s="3"/>
      <c r="G132" s="3"/>
      <c r="H132" s="3"/>
      <c r="I132" s="3"/>
      <c r="J132" s="3"/>
      <c r="K132" s="3"/>
      <c r="L132" s="5"/>
      <c r="M132" s="109"/>
      <c r="N132" s="109"/>
      <c r="O132" s="109"/>
      <c r="P132" s="109"/>
      <c r="Q132" s="109"/>
      <c r="R132" s="109"/>
      <c r="S132" s="109"/>
      <c r="T132" s="109"/>
      <c r="U132" s="109"/>
      <c r="V132" s="109"/>
      <c r="W132" s="109"/>
      <c r="X132" s="109"/>
      <c r="Y132" s="109"/>
      <c r="Z132" s="109"/>
      <c r="AA132" s="3"/>
      <c r="AB132" s="3"/>
      <c r="AC132" s="3"/>
      <c r="AD132" s="3"/>
      <c r="AE132" s="3"/>
      <c r="AF132" s="3"/>
      <c r="AG132" s="3"/>
      <c r="AH132" s="3"/>
      <c r="AI132" s="3"/>
      <c r="AJ132" s="3"/>
      <c r="AK132" s="3"/>
      <c r="AL132" s="3"/>
      <c r="AM132" s="3"/>
      <c r="AN132" s="3"/>
      <c r="AO132" s="3"/>
      <c r="AP132" s="3"/>
      <c r="AQ132" s="3"/>
      <c r="AR132" s="3"/>
      <c r="AS132" s="3"/>
      <c r="AT132" s="3"/>
      <c r="AU132" s="3"/>
      <c r="AV132" s="3"/>
      <c r="AW132" s="3"/>
    </row>
    <row r="133" spans="1:49" s="91" customFormat="1">
      <c r="A133" s="2"/>
      <c r="B133" s="3"/>
      <c r="C133" s="3"/>
      <c r="D133" s="3"/>
      <c r="E133" s="3"/>
      <c r="F133" s="3"/>
      <c r="G133" s="3"/>
      <c r="H133" s="3"/>
      <c r="I133" s="3"/>
      <c r="J133" s="3"/>
      <c r="K133" s="3"/>
      <c r="L133" s="5"/>
      <c r="M133" s="109"/>
      <c r="N133" s="109"/>
      <c r="O133" s="109"/>
      <c r="P133" s="109"/>
      <c r="Q133" s="109"/>
      <c r="R133" s="109"/>
      <c r="S133" s="109"/>
      <c r="T133" s="109"/>
      <c r="U133" s="109"/>
      <c r="V133" s="109"/>
      <c r="W133" s="109"/>
      <c r="X133" s="109"/>
      <c r="Y133" s="109"/>
      <c r="Z133" s="109"/>
      <c r="AA133" s="3"/>
      <c r="AB133" s="3"/>
      <c r="AC133" s="3"/>
      <c r="AD133" s="3"/>
      <c r="AE133" s="3"/>
      <c r="AF133" s="3"/>
      <c r="AG133" s="3"/>
      <c r="AH133" s="3"/>
      <c r="AI133" s="3"/>
      <c r="AJ133" s="3"/>
      <c r="AK133" s="3"/>
      <c r="AL133" s="3"/>
      <c r="AM133" s="3"/>
      <c r="AN133" s="3"/>
      <c r="AO133" s="3"/>
      <c r="AP133" s="3"/>
      <c r="AQ133" s="3"/>
      <c r="AR133" s="3"/>
      <c r="AS133" s="3"/>
      <c r="AT133" s="3"/>
      <c r="AU133" s="3"/>
      <c r="AV133" s="3"/>
      <c r="AW133" s="3"/>
    </row>
    <row r="134" spans="1:49" s="91" customFormat="1">
      <c r="A134" s="2"/>
      <c r="B134" s="3"/>
      <c r="C134" s="3"/>
      <c r="D134" s="3"/>
      <c r="E134" s="3"/>
      <c r="F134" s="3"/>
      <c r="G134" s="3"/>
      <c r="H134" s="3"/>
      <c r="I134" s="3"/>
      <c r="J134" s="3"/>
      <c r="K134" s="3"/>
      <c r="L134" s="5"/>
      <c r="M134" s="109"/>
      <c r="N134" s="109"/>
      <c r="O134" s="109"/>
      <c r="P134" s="109"/>
      <c r="Q134" s="109"/>
      <c r="R134" s="109"/>
      <c r="S134" s="109"/>
      <c r="T134" s="109"/>
      <c r="U134" s="109"/>
      <c r="V134" s="109"/>
      <c r="W134" s="109"/>
      <c r="X134" s="109"/>
      <c r="Y134" s="109"/>
      <c r="Z134" s="109"/>
      <c r="AA134" s="3"/>
      <c r="AB134" s="3"/>
      <c r="AC134" s="3"/>
      <c r="AD134" s="3"/>
      <c r="AE134" s="3"/>
      <c r="AF134" s="3"/>
      <c r="AG134" s="3"/>
      <c r="AH134" s="3"/>
      <c r="AI134" s="3"/>
      <c r="AJ134" s="3"/>
      <c r="AK134" s="3"/>
      <c r="AL134" s="3"/>
      <c r="AM134" s="3"/>
      <c r="AN134" s="3"/>
      <c r="AO134" s="3"/>
      <c r="AP134" s="3"/>
      <c r="AQ134" s="3"/>
      <c r="AR134" s="3"/>
      <c r="AS134" s="3"/>
      <c r="AT134" s="3"/>
      <c r="AU134" s="3"/>
      <c r="AV134" s="3"/>
      <c r="AW134" s="3"/>
    </row>
    <row r="135" spans="1:49" s="91" customFormat="1">
      <c r="A135" s="2"/>
      <c r="B135" s="3"/>
      <c r="C135" s="3"/>
      <c r="D135" s="3"/>
      <c r="E135" s="3"/>
      <c r="F135" s="3"/>
      <c r="G135" s="3"/>
      <c r="H135" s="3"/>
      <c r="I135" s="3"/>
      <c r="J135" s="3"/>
      <c r="K135" s="3"/>
      <c r="L135" s="5"/>
      <c r="M135" s="109"/>
      <c r="N135" s="109"/>
      <c r="O135" s="109"/>
      <c r="P135" s="109"/>
      <c r="Q135" s="109"/>
      <c r="R135" s="109"/>
      <c r="S135" s="109"/>
      <c r="T135" s="109"/>
      <c r="U135" s="109"/>
      <c r="V135" s="109"/>
      <c r="W135" s="109"/>
      <c r="X135" s="109"/>
      <c r="Y135" s="109"/>
      <c r="Z135" s="109"/>
      <c r="AA135" s="3"/>
      <c r="AB135" s="3"/>
      <c r="AC135" s="3"/>
      <c r="AD135" s="3"/>
      <c r="AE135" s="3"/>
      <c r="AF135" s="3"/>
      <c r="AG135" s="3"/>
      <c r="AH135" s="3"/>
      <c r="AI135" s="3"/>
      <c r="AJ135" s="3"/>
      <c r="AK135" s="3"/>
      <c r="AL135" s="3"/>
      <c r="AM135" s="3"/>
      <c r="AN135" s="3"/>
      <c r="AO135" s="3"/>
      <c r="AP135" s="3"/>
      <c r="AQ135" s="3"/>
      <c r="AR135" s="3"/>
      <c r="AS135" s="3"/>
      <c r="AT135" s="3"/>
      <c r="AU135" s="3"/>
      <c r="AV135" s="3"/>
      <c r="AW135" s="3"/>
    </row>
    <row r="136" spans="1:49" s="91" customFormat="1">
      <c r="A136" s="2"/>
      <c r="B136" s="3"/>
      <c r="C136" s="3"/>
      <c r="D136" s="3"/>
      <c r="E136" s="3"/>
      <c r="F136" s="3"/>
      <c r="G136" s="3"/>
      <c r="H136" s="3"/>
      <c r="I136" s="3"/>
      <c r="J136" s="3"/>
      <c r="K136" s="3"/>
      <c r="L136" s="5"/>
      <c r="M136" s="109"/>
      <c r="N136" s="109"/>
      <c r="O136" s="109"/>
      <c r="P136" s="109"/>
      <c r="Q136" s="109"/>
      <c r="R136" s="109"/>
      <c r="S136" s="109"/>
      <c r="T136" s="109"/>
      <c r="U136" s="109"/>
      <c r="V136" s="109"/>
      <c r="W136" s="109"/>
      <c r="X136" s="109"/>
      <c r="Y136" s="109"/>
      <c r="Z136" s="109"/>
      <c r="AA136" s="3"/>
      <c r="AB136" s="3"/>
      <c r="AC136" s="3"/>
      <c r="AD136" s="3"/>
      <c r="AE136" s="3"/>
      <c r="AF136" s="3"/>
      <c r="AG136" s="3"/>
      <c r="AH136" s="3"/>
      <c r="AI136" s="3"/>
      <c r="AJ136" s="3"/>
      <c r="AK136" s="3"/>
      <c r="AL136" s="3"/>
      <c r="AM136" s="3"/>
      <c r="AN136" s="3"/>
      <c r="AO136" s="3"/>
      <c r="AP136" s="3"/>
      <c r="AQ136" s="3"/>
      <c r="AR136" s="3"/>
      <c r="AS136" s="3"/>
      <c r="AT136" s="3"/>
      <c r="AU136" s="3"/>
      <c r="AV136" s="3"/>
      <c r="AW136" s="3"/>
    </row>
    <row r="137" spans="1:49" s="91" customFormat="1">
      <c r="A137" s="2"/>
      <c r="B137" s="3"/>
      <c r="C137" s="3"/>
      <c r="D137" s="3"/>
      <c r="E137" s="3"/>
      <c r="F137" s="3"/>
      <c r="G137" s="3"/>
      <c r="H137" s="3"/>
      <c r="I137" s="3"/>
      <c r="J137" s="3"/>
      <c r="K137" s="3"/>
      <c r="L137" s="5"/>
      <c r="M137" s="109"/>
      <c r="N137" s="109"/>
      <c r="O137" s="109"/>
      <c r="P137" s="109"/>
      <c r="Q137" s="109"/>
      <c r="R137" s="109"/>
      <c r="S137" s="109"/>
      <c r="T137" s="109"/>
      <c r="U137" s="109"/>
      <c r="V137" s="109"/>
      <c r="W137" s="109"/>
      <c r="X137" s="109"/>
      <c r="Y137" s="109"/>
      <c r="Z137" s="109"/>
      <c r="AA137" s="3"/>
      <c r="AB137" s="3"/>
      <c r="AC137" s="3"/>
      <c r="AD137" s="3"/>
      <c r="AE137" s="3"/>
      <c r="AF137" s="3"/>
      <c r="AG137" s="3"/>
      <c r="AH137" s="3"/>
      <c r="AI137" s="3"/>
      <c r="AJ137" s="3"/>
      <c r="AK137" s="3"/>
      <c r="AL137" s="3"/>
      <c r="AM137" s="3"/>
      <c r="AN137" s="3"/>
      <c r="AO137" s="3"/>
      <c r="AP137" s="3"/>
      <c r="AQ137" s="3"/>
      <c r="AR137" s="3"/>
      <c r="AS137" s="3"/>
      <c r="AT137" s="3"/>
      <c r="AU137" s="3"/>
      <c r="AV137" s="3"/>
      <c r="AW137" s="3"/>
    </row>
    <row r="138" spans="1:49" s="91" customFormat="1">
      <c r="A138" s="2"/>
      <c r="B138" s="3"/>
      <c r="C138" s="3"/>
      <c r="D138" s="3"/>
      <c r="E138" s="3"/>
      <c r="F138" s="3"/>
      <c r="G138" s="3"/>
      <c r="H138" s="3"/>
      <c r="I138" s="3"/>
      <c r="J138" s="3"/>
      <c r="K138" s="3"/>
      <c r="L138" s="5"/>
      <c r="M138" s="109"/>
      <c r="N138" s="109"/>
      <c r="O138" s="109"/>
      <c r="P138" s="109"/>
      <c r="Q138" s="109"/>
      <c r="R138" s="109"/>
      <c r="S138" s="109"/>
      <c r="T138" s="109"/>
      <c r="U138" s="109"/>
      <c r="V138" s="109"/>
      <c r="W138" s="109"/>
      <c r="X138" s="109"/>
      <c r="Y138" s="109"/>
      <c r="Z138" s="109"/>
      <c r="AA138" s="3"/>
      <c r="AB138" s="3"/>
      <c r="AC138" s="3"/>
      <c r="AD138" s="3"/>
      <c r="AE138" s="3"/>
      <c r="AF138" s="3"/>
      <c r="AG138" s="3"/>
      <c r="AH138" s="3"/>
      <c r="AI138" s="3"/>
      <c r="AJ138" s="3"/>
      <c r="AK138" s="3"/>
      <c r="AL138" s="3"/>
      <c r="AM138" s="3"/>
      <c r="AN138" s="3"/>
      <c r="AO138" s="3"/>
      <c r="AP138" s="3"/>
      <c r="AQ138" s="3"/>
      <c r="AR138" s="3"/>
      <c r="AS138" s="3"/>
      <c r="AT138" s="3"/>
      <c r="AU138" s="3"/>
      <c r="AV138" s="3"/>
      <c r="AW138" s="3"/>
    </row>
    <row r="139" spans="1:49" s="91" customFormat="1">
      <c r="A139" s="2"/>
      <c r="B139" s="3"/>
      <c r="C139" s="3"/>
      <c r="D139" s="3"/>
      <c r="E139" s="3"/>
      <c r="F139" s="3"/>
      <c r="G139" s="3"/>
      <c r="H139" s="3"/>
      <c r="I139" s="3"/>
      <c r="J139" s="3"/>
      <c r="K139" s="3"/>
      <c r="L139" s="5"/>
      <c r="M139" s="109"/>
      <c r="N139" s="109"/>
      <c r="O139" s="109"/>
      <c r="P139" s="109"/>
      <c r="Q139" s="109"/>
      <c r="R139" s="109"/>
      <c r="S139" s="109"/>
      <c r="T139" s="109"/>
      <c r="U139" s="109"/>
      <c r="V139" s="109"/>
      <c r="W139" s="109"/>
      <c r="X139" s="109"/>
      <c r="Y139" s="109"/>
      <c r="Z139" s="109"/>
      <c r="AA139" s="3"/>
      <c r="AB139" s="3"/>
      <c r="AC139" s="3"/>
      <c r="AD139" s="3"/>
      <c r="AE139" s="3"/>
      <c r="AF139" s="3"/>
      <c r="AG139" s="3"/>
      <c r="AH139" s="3"/>
      <c r="AI139" s="3"/>
      <c r="AJ139" s="3"/>
      <c r="AK139" s="3"/>
      <c r="AL139" s="3"/>
      <c r="AM139" s="3"/>
      <c r="AN139" s="3"/>
      <c r="AO139" s="3"/>
      <c r="AP139" s="3"/>
      <c r="AQ139" s="3"/>
      <c r="AR139" s="3"/>
      <c r="AS139" s="3"/>
      <c r="AT139" s="3"/>
      <c r="AU139" s="3"/>
      <c r="AV139" s="3"/>
      <c r="AW139" s="3"/>
    </row>
    <row r="140" spans="1:49">
      <c r="E140" s="3"/>
      <c r="F140" s="3"/>
      <c r="G140" s="3"/>
      <c r="H140" s="3"/>
      <c r="I140" s="3"/>
      <c r="J140" s="3"/>
      <c r="K140" s="3"/>
      <c r="L140" s="5"/>
    </row>
    <row r="141" spans="1:49">
      <c r="E141" s="3"/>
      <c r="F141" s="3"/>
      <c r="G141" s="3"/>
      <c r="H141" s="3"/>
      <c r="I141" s="3"/>
      <c r="J141" s="3"/>
      <c r="K141" s="3"/>
      <c r="L141" s="5"/>
    </row>
    <row r="142" spans="1:49">
      <c r="E142" s="3"/>
      <c r="F142" s="3"/>
      <c r="G142" s="3"/>
      <c r="H142" s="3"/>
      <c r="I142" s="3"/>
      <c r="J142" s="3"/>
      <c r="K142" s="3"/>
      <c r="L142" s="5"/>
    </row>
    <row r="143" spans="1:49">
      <c r="E143" s="3"/>
      <c r="F143" s="3"/>
      <c r="G143" s="3"/>
      <c r="H143" s="3"/>
      <c r="I143" s="3"/>
      <c r="J143" s="3"/>
      <c r="K143" s="3"/>
      <c r="L143" s="5"/>
    </row>
    <row r="144" spans="1:49">
      <c r="E144" s="3"/>
      <c r="F144" s="3"/>
      <c r="G144" s="3"/>
      <c r="H144" s="3"/>
      <c r="I144" s="3"/>
      <c r="J144" s="3"/>
      <c r="K144" s="3"/>
      <c r="L144" s="5"/>
    </row>
    <row r="145" spans="5:12">
      <c r="E145" s="3"/>
      <c r="F145" s="3"/>
      <c r="G145" s="3"/>
      <c r="H145" s="3"/>
      <c r="I145" s="3"/>
      <c r="J145" s="3"/>
      <c r="K145" s="3"/>
      <c r="L145" s="5"/>
    </row>
    <row r="146" spans="5:12">
      <c r="E146" s="3"/>
      <c r="F146" s="3"/>
      <c r="G146" s="3"/>
      <c r="H146" s="3"/>
      <c r="I146" s="3"/>
      <c r="J146" s="3"/>
      <c r="K146" s="3"/>
      <c r="L146" s="5"/>
    </row>
    <row r="147" spans="5:12">
      <c r="E147" s="3"/>
      <c r="F147" s="3"/>
      <c r="G147" s="3"/>
      <c r="H147" s="3"/>
      <c r="I147" s="3"/>
      <c r="J147" s="3"/>
      <c r="K147" s="3"/>
      <c r="L147" s="5"/>
    </row>
    <row r="148" spans="5:12">
      <c r="E148" s="3"/>
      <c r="F148" s="3"/>
      <c r="G148" s="3"/>
      <c r="H148" s="3"/>
      <c r="I148" s="3"/>
      <c r="J148" s="3"/>
      <c r="K148" s="3"/>
      <c r="L148" s="5"/>
    </row>
    <row r="149" spans="5:12">
      <c r="E149" s="3"/>
      <c r="F149" s="3"/>
      <c r="G149" s="3"/>
      <c r="H149" s="3"/>
      <c r="I149" s="3"/>
      <c r="J149" s="3"/>
      <c r="K149" s="3"/>
      <c r="L149" s="5"/>
    </row>
    <row r="150" spans="5:12">
      <c r="E150" s="3"/>
      <c r="F150" s="3"/>
      <c r="G150" s="3"/>
      <c r="H150" s="3"/>
      <c r="I150" s="3"/>
      <c r="J150" s="3"/>
      <c r="K150" s="3"/>
      <c r="L150" s="5"/>
    </row>
    <row r="151" spans="5:12">
      <c r="E151" s="3"/>
      <c r="F151" s="3"/>
      <c r="G151" s="3"/>
      <c r="H151" s="3"/>
      <c r="I151" s="3"/>
      <c r="J151" s="3"/>
      <c r="K151" s="3"/>
      <c r="L151" s="5"/>
    </row>
    <row r="152" spans="5:12">
      <c r="E152" s="3"/>
      <c r="F152" s="3"/>
      <c r="G152" s="3"/>
      <c r="H152" s="3"/>
      <c r="I152" s="3"/>
      <c r="J152" s="3"/>
      <c r="K152" s="3"/>
      <c r="L152" s="5"/>
    </row>
    <row r="153" spans="5:12">
      <c r="E153" s="3"/>
      <c r="F153" s="3"/>
      <c r="G153" s="3"/>
      <c r="H153" s="3"/>
      <c r="I153" s="3"/>
      <c r="J153" s="3"/>
      <c r="K153" s="3"/>
      <c r="L153" s="5"/>
    </row>
    <row r="154" spans="5:12">
      <c r="E154" s="3"/>
      <c r="F154" s="3"/>
      <c r="G154" s="3"/>
      <c r="H154" s="3"/>
      <c r="I154" s="3"/>
      <c r="J154" s="3"/>
      <c r="K154" s="3"/>
      <c r="L154" s="5"/>
    </row>
    <row r="155" spans="5:12">
      <c r="E155" s="3"/>
      <c r="F155" s="3"/>
      <c r="G155" s="3"/>
      <c r="H155" s="3"/>
      <c r="I155" s="3"/>
      <c r="J155" s="3"/>
      <c r="K155" s="3"/>
      <c r="L155" s="5"/>
    </row>
    <row r="156" spans="5:12">
      <c r="E156" s="3"/>
      <c r="F156" s="3"/>
      <c r="G156" s="3"/>
      <c r="H156" s="3"/>
      <c r="I156" s="3"/>
      <c r="J156" s="3"/>
      <c r="K156" s="3"/>
      <c r="L156" s="5"/>
    </row>
    <row r="157" spans="5:12">
      <c r="E157" s="3"/>
      <c r="F157" s="3"/>
      <c r="G157" s="3"/>
      <c r="H157" s="3"/>
      <c r="I157" s="3"/>
      <c r="J157" s="3"/>
      <c r="K157" s="3"/>
      <c r="L157" s="5"/>
    </row>
    <row r="158" spans="5:12">
      <c r="E158" s="3"/>
      <c r="F158" s="3"/>
      <c r="G158" s="3"/>
      <c r="H158" s="3"/>
      <c r="I158" s="3"/>
      <c r="J158" s="3"/>
      <c r="K158" s="3"/>
      <c r="L158" s="5"/>
    </row>
    <row r="159" spans="5:12">
      <c r="E159" s="3"/>
      <c r="F159" s="3"/>
      <c r="G159" s="3"/>
      <c r="H159" s="3"/>
      <c r="I159" s="3"/>
      <c r="J159" s="3"/>
      <c r="K159" s="3"/>
      <c r="L159" s="5"/>
    </row>
    <row r="160" spans="5:12">
      <c r="E160" s="3"/>
      <c r="F160" s="3"/>
      <c r="G160" s="3"/>
      <c r="H160" s="3"/>
      <c r="I160" s="3"/>
      <c r="J160" s="3"/>
      <c r="K160" s="3"/>
      <c r="L160" s="5"/>
    </row>
    <row r="161" spans="5:12">
      <c r="E161" s="3"/>
      <c r="F161" s="3"/>
      <c r="G161" s="3"/>
      <c r="H161" s="3"/>
      <c r="I161" s="3"/>
      <c r="J161" s="3"/>
      <c r="K161" s="3"/>
      <c r="L161" s="5"/>
    </row>
    <row r="162" spans="5:12">
      <c r="E162" s="3"/>
      <c r="F162" s="3"/>
      <c r="G162" s="3"/>
      <c r="H162" s="3"/>
      <c r="I162" s="3"/>
      <c r="J162" s="3"/>
      <c r="K162" s="3"/>
      <c r="L162" s="5"/>
    </row>
    <row r="163" spans="5:12">
      <c r="E163" s="3"/>
      <c r="F163" s="3"/>
      <c r="G163" s="3"/>
      <c r="H163" s="3"/>
      <c r="I163" s="3"/>
      <c r="J163" s="3"/>
      <c r="K163" s="3"/>
      <c r="L163" s="5"/>
    </row>
    <row r="164" spans="5:12">
      <c r="E164" s="3"/>
      <c r="F164" s="3"/>
      <c r="G164" s="3"/>
      <c r="H164" s="3"/>
      <c r="I164" s="3"/>
      <c r="J164" s="3"/>
      <c r="K164" s="3"/>
      <c r="L164" s="5"/>
    </row>
    <row r="165" spans="5:12">
      <c r="E165" s="3"/>
      <c r="F165" s="3"/>
      <c r="G165" s="3"/>
      <c r="H165" s="3"/>
      <c r="I165" s="3"/>
      <c r="J165" s="3"/>
      <c r="K165" s="3"/>
      <c r="L165" s="5"/>
    </row>
    <row r="166" spans="5:12">
      <c r="E166" s="3"/>
      <c r="F166" s="3"/>
      <c r="G166" s="3"/>
      <c r="H166" s="3"/>
      <c r="I166" s="3"/>
      <c r="J166" s="3"/>
      <c r="K166" s="3"/>
      <c r="L166" s="5"/>
    </row>
    <row r="167" spans="5:12">
      <c r="E167" s="3"/>
      <c r="F167" s="3"/>
      <c r="G167" s="3"/>
      <c r="H167" s="3"/>
      <c r="I167" s="3"/>
      <c r="J167" s="3"/>
      <c r="K167" s="3"/>
      <c r="L167" s="5"/>
    </row>
    <row r="168" spans="5:12">
      <c r="E168" s="3"/>
      <c r="F168" s="3"/>
      <c r="G168" s="3"/>
      <c r="H168" s="3"/>
      <c r="I168" s="3"/>
      <c r="J168" s="3"/>
      <c r="K168" s="3"/>
      <c r="L168" s="5"/>
    </row>
    <row r="169" spans="5:12">
      <c r="E169" s="3"/>
      <c r="F169" s="3"/>
      <c r="G169" s="3"/>
      <c r="H169" s="3"/>
      <c r="I169" s="3"/>
      <c r="J169" s="3"/>
      <c r="K169" s="3"/>
      <c r="L169" s="5"/>
    </row>
    <row r="170" spans="5:12">
      <c r="E170" s="3"/>
      <c r="F170" s="3"/>
      <c r="G170" s="3"/>
      <c r="H170" s="3"/>
      <c r="I170" s="3"/>
      <c r="J170" s="3"/>
      <c r="K170" s="3"/>
      <c r="L170" s="5"/>
    </row>
    <row r="171" spans="5:12">
      <c r="E171" s="3"/>
      <c r="F171" s="3"/>
      <c r="G171" s="3"/>
      <c r="H171" s="3"/>
      <c r="I171" s="3"/>
      <c r="J171" s="3"/>
      <c r="K171" s="3"/>
      <c r="L171" s="5"/>
    </row>
    <row r="172" spans="5:12">
      <c r="E172" s="3"/>
      <c r="F172" s="3"/>
      <c r="G172" s="3"/>
      <c r="H172" s="3"/>
      <c r="I172" s="3"/>
      <c r="J172" s="3"/>
      <c r="K172" s="3"/>
      <c r="L172" s="5"/>
    </row>
  </sheetData>
  <sheetProtection password="DDE6" sheet="1"/>
  <mergeCells count="102">
    <mergeCell ref="B11:D11"/>
    <mergeCell ref="E11:G11"/>
    <mergeCell ref="E12:G13"/>
    <mergeCell ref="B14:D14"/>
    <mergeCell ref="B12:D13"/>
    <mergeCell ref="B2:E2"/>
    <mergeCell ref="B3:E3"/>
    <mergeCell ref="B9:D9"/>
    <mergeCell ref="B10:D10"/>
    <mergeCell ref="E10:G10"/>
    <mergeCell ref="B18:D18"/>
    <mergeCell ref="E18:G18"/>
    <mergeCell ref="E19:G19"/>
    <mergeCell ref="E20:G20"/>
    <mergeCell ref="B15:D15"/>
    <mergeCell ref="B16:D16"/>
    <mergeCell ref="E17:G17"/>
    <mergeCell ref="B17:D17"/>
    <mergeCell ref="B24:D24"/>
    <mergeCell ref="B25:D25"/>
    <mergeCell ref="B26:D26"/>
    <mergeCell ref="B27:D27"/>
    <mergeCell ref="E21:G21"/>
    <mergeCell ref="E22:G22"/>
    <mergeCell ref="B23:D23"/>
    <mergeCell ref="E23:G23"/>
    <mergeCell ref="E30:F30"/>
    <mergeCell ref="H30:I30"/>
    <mergeCell ref="E31:F31"/>
    <mergeCell ref="H31:I31"/>
    <mergeCell ref="E27:G27"/>
    <mergeCell ref="C28:D28"/>
    <mergeCell ref="E29:F29"/>
    <mergeCell ref="H29:I29"/>
    <mergeCell ref="E34:F34"/>
    <mergeCell ref="H34:I34"/>
    <mergeCell ref="E38:F38"/>
    <mergeCell ref="H38:I38"/>
    <mergeCell ref="E32:F32"/>
    <mergeCell ref="H32:I32"/>
    <mergeCell ref="E33:F33"/>
    <mergeCell ref="H33:I33"/>
    <mergeCell ref="E39:F39"/>
    <mergeCell ref="H39:I39"/>
    <mergeCell ref="E35:F35"/>
    <mergeCell ref="H35:I35"/>
    <mergeCell ref="E36:F36"/>
    <mergeCell ref="H36:I36"/>
    <mergeCell ref="E37:F37"/>
    <mergeCell ref="H37:I37"/>
    <mergeCell ref="B40:D40"/>
    <mergeCell ref="B53:D53"/>
    <mergeCell ref="E53:G59"/>
    <mergeCell ref="B54:D54"/>
    <mergeCell ref="B55:D59"/>
    <mergeCell ref="B51:D51"/>
    <mergeCell ref="B52:D52"/>
    <mergeCell ref="E52:G52"/>
    <mergeCell ref="B60:D60"/>
    <mergeCell ref="B61:D65"/>
    <mergeCell ref="E61:G65"/>
    <mergeCell ref="B66:D66"/>
    <mergeCell ref="E69:G69"/>
    <mergeCell ref="B68:D68"/>
    <mergeCell ref="E70:G70"/>
    <mergeCell ref="B71:D71"/>
    <mergeCell ref="F71:G72"/>
    <mergeCell ref="E73:G73"/>
    <mergeCell ref="B67:D67"/>
    <mergeCell ref="E68:G68"/>
    <mergeCell ref="B72:D72"/>
    <mergeCell ref="B73:D73"/>
    <mergeCell ref="F90:G90"/>
    <mergeCell ref="F84:G84"/>
    <mergeCell ref="B75:D75"/>
    <mergeCell ref="B76:E76"/>
    <mergeCell ref="B77:G77"/>
    <mergeCell ref="B78:E79"/>
    <mergeCell ref="F79:G79"/>
    <mergeCell ref="B80:E80"/>
    <mergeCell ref="B81:E81"/>
    <mergeCell ref="F81:G81"/>
    <mergeCell ref="B83:E83"/>
    <mergeCell ref="F83:G83"/>
    <mergeCell ref="B84:E84"/>
    <mergeCell ref="B69:D69"/>
    <mergeCell ref="F88:G88"/>
    <mergeCell ref="B89:E89"/>
    <mergeCell ref="B82:E82"/>
    <mergeCell ref="B74:D74"/>
    <mergeCell ref="E74:G74"/>
    <mergeCell ref="B70:D70"/>
    <mergeCell ref="B95:C95"/>
    <mergeCell ref="D95:G95"/>
    <mergeCell ref="F85:G85"/>
    <mergeCell ref="F86:G86"/>
    <mergeCell ref="F87:G87"/>
    <mergeCell ref="B91:E91"/>
    <mergeCell ref="B93:G93"/>
    <mergeCell ref="B94:C94"/>
    <mergeCell ref="D94:G94"/>
    <mergeCell ref="B90:E90"/>
  </mergeCells>
  <phoneticPr fontId="1" type="noConversion"/>
  <conditionalFormatting sqref="E27:G27">
    <cfRule type="expression" dxfId="0" priority="1" stopIfTrue="1">
      <formula>"SI(E30=""SÍ"")"</formula>
    </cfRule>
  </conditionalFormatting>
  <dataValidations disablePrompts="1" count="11">
    <dataValidation type="list" allowBlank="1" showInputMessage="1" showErrorMessage="1" sqref="F78 F82 F80">
      <formula1>$M$10:$M$14</formula1>
    </dataValidation>
    <dataValidation type="list" allowBlank="1" showInputMessage="1" showErrorMessage="1" sqref="F89">
      <formula1>$N$10:$N$14</formula1>
    </dataValidation>
    <dataValidation type="list" allowBlank="1" showInputMessage="1" showErrorMessage="1" sqref="E60 E67 E75 E51 E26">
      <formula1>$P$10:$P$11</formula1>
    </dataValidation>
    <dataValidation type="list" allowBlank="1" showInputMessage="1" showErrorMessage="1" sqref="J41:J50">
      <formula1>$U$30:$U$37</formula1>
    </dataValidation>
    <dataValidation type="list" allowBlank="1" showInputMessage="1" showErrorMessage="1" sqref="H41:H50">
      <formula1>$T$30:$T$35</formula1>
    </dataValidation>
    <dataValidation type="list" allowBlank="1" showInputMessage="1" showErrorMessage="1" sqref="G41:G50">
      <formula1>$S$30:$S$40</formula1>
    </dataValidation>
    <dataValidation type="list" allowBlank="1" showInputMessage="1" showErrorMessage="1" sqref="F41:F50">
      <formula1>$Q$30:$Q$35</formula1>
    </dataValidation>
    <dataValidation type="list" allowBlank="1" showInputMessage="1" showErrorMessage="1" sqref="E24">
      <formula1>$T$10:$T$13</formula1>
    </dataValidation>
    <dataValidation type="list" allowBlank="1" showInputMessage="1" showErrorMessage="1" sqref="E25">
      <formula1>$U$10:$U$12</formula1>
    </dataValidation>
    <dataValidation type="list" allowBlank="1" showInputMessage="1" showErrorMessage="1" sqref="E27:G27">
      <formula1>$S$10:$S$12</formula1>
    </dataValidation>
    <dataValidation type="list" allowBlank="1" showInputMessage="1" showErrorMessage="1" sqref="E9">
      <formula1>$O$10:$O$18</formula1>
    </dataValidation>
  </dataValidations>
  <hyperlinks>
    <hyperlink ref="E21" r:id="rId1"/>
    <hyperlink ref="E22" r:id="rId2"/>
    <hyperlink ref="E23" r:id="rId3"/>
    <hyperlink ref="E73" r:id="rId4"/>
    <hyperlink ref="E74" r:id="rId5"/>
  </hyperlinks>
  <pageMargins left="0.74990626395218019" right="0.74990626395218019" top="0.99987495602585208" bottom="0.99987495602585208" header="0" footer="0"/>
  <pageSetup paperSize="9" orientation="portrait" r:id="rId6"/>
  <headerFooter alignWithMargins="0"/>
  <ignoredErrors>
    <ignoredError sqref="E85:E88 D30:D39 D41:D50" numberStoredAsText="1"/>
  </ignoredErrors>
  <drawing r:id="rId7"/>
</worksheet>
</file>

<file path=xl/worksheets/sheet3.xml><?xml version="1.0" encoding="utf-8"?>
<worksheet xmlns="http://schemas.openxmlformats.org/spreadsheetml/2006/main" xmlns:r="http://schemas.openxmlformats.org/officeDocument/2006/relationships">
  <dimension ref="A3:C173"/>
  <sheetViews>
    <sheetView topLeftCell="A136" zoomScaleNormal="100" zoomScaleSheetLayoutView="100" workbookViewId="0">
      <selection activeCell="C59" sqref="C59"/>
    </sheetView>
  </sheetViews>
  <sheetFormatPr baseColWidth="10" defaultRowHeight="12.75"/>
  <cols>
    <col min="1" max="1" width="16.28515625" style="3" customWidth="1"/>
    <col min="2" max="2" width="21.28515625" style="92" customWidth="1"/>
    <col min="3" max="3" width="27.7109375" style="3" customWidth="1"/>
    <col min="4" max="16384" width="11.42578125" style="3"/>
  </cols>
  <sheetData>
    <row r="3" spans="1:3" ht="26.25" customHeight="1"/>
    <row r="4" spans="1:3" ht="14.25" customHeight="1">
      <c r="A4" s="93"/>
      <c r="B4" s="94" t="s">
        <v>183</v>
      </c>
      <c r="C4" s="95"/>
    </row>
    <row r="5" spans="1:3" ht="40.5" customHeight="1">
      <c r="A5" s="93"/>
      <c r="B5" s="94" t="s">
        <v>184</v>
      </c>
      <c r="C5" s="96">
        <f>'HOJA DE INSCRPCION'!E11</f>
        <v>0</v>
      </c>
    </row>
    <row r="6" spans="1:3" ht="47.25" customHeight="1">
      <c r="A6" s="93"/>
      <c r="B6" s="94" t="s">
        <v>185</v>
      </c>
      <c r="C6" s="97">
        <f>'HOJA DE INSCRPCION'!E12</f>
        <v>0</v>
      </c>
    </row>
    <row r="7" spans="1:3" ht="47.25" customHeight="1">
      <c r="A7" s="93"/>
      <c r="B7" s="94" t="s">
        <v>186</v>
      </c>
      <c r="C7" s="98" t="s">
        <v>187</v>
      </c>
    </row>
    <row r="8" spans="1:3" ht="45" customHeight="1">
      <c r="A8" s="93"/>
      <c r="B8" s="94" t="s">
        <v>188</v>
      </c>
      <c r="C8" s="96">
        <f>'HOJA DE INSCRPCION'!E13</f>
        <v>0</v>
      </c>
    </row>
    <row r="9" spans="1:3" ht="63" customHeight="1">
      <c r="A9" s="99" t="s">
        <v>189</v>
      </c>
      <c r="B9" s="94" t="s">
        <v>190</v>
      </c>
      <c r="C9" s="97">
        <f>'HOJA DE INSCRPCION'!E14</f>
        <v>0</v>
      </c>
    </row>
    <row r="10" spans="1:3" ht="63" customHeight="1">
      <c r="A10" s="100"/>
      <c r="B10" s="94"/>
      <c r="C10" s="97">
        <f>'HOJA DE INSCRPCION'!E18</f>
        <v>0</v>
      </c>
    </row>
    <row r="11" spans="1:3" ht="21" customHeight="1">
      <c r="A11" s="100"/>
      <c r="B11" s="94"/>
      <c r="C11" s="97" t="s">
        <v>191</v>
      </c>
    </row>
    <row r="12" spans="1:3" ht="18.75" customHeight="1">
      <c r="A12" s="100"/>
      <c r="B12" s="94"/>
      <c r="C12" s="97">
        <f>'HOJA DE INSCRPCION'!E16</f>
        <v>0</v>
      </c>
    </row>
    <row r="13" spans="1:3" ht="18.75" customHeight="1">
      <c r="A13" s="100"/>
      <c r="B13" s="94"/>
      <c r="C13" s="97" t="s">
        <v>192</v>
      </c>
    </row>
    <row r="14" spans="1:3">
      <c r="A14" s="100"/>
      <c r="B14" s="94"/>
      <c r="C14" s="97">
        <f>'HOJA DE INSCRPCION'!E17</f>
        <v>0</v>
      </c>
    </row>
    <row r="15" spans="1:3">
      <c r="A15" s="100"/>
      <c r="B15" s="94"/>
      <c r="C15" s="97" t="s">
        <v>193</v>
      </c>
    </row>
    <row r="16" spans="1:3">
      <c r="A16" s="100"/>
      <c r="B16" s="94"/>
      <c r="C16" s="101" t="str">
        <f>IF(C12=C14,"DUPE","*")</f>
        <v>DUPE</v>
      </c>
    </row>
    <row r="17" spans="1:3">
      <c r="A17" s="93"/>
      <c r="B17" s="94"/>
      <c r="C17" s="97">
        <f>'HOJA DE INSCRPCION'!E19</f>
        <v>0</v>
      </c>
    </row>
    <row r="18" spans="1:3">
      <c r="A18" s="93"/>
      <c r="B18" s="94"/>
      <c r="C18" s="96">
        <f>'HOJA DE INSCRPCION'!E20</f>
        <v>0</v>
      </c>
    </row>
    <row r="19" spans="1:3">
      <c r="A19" s="93"/>
      <c r="B19" s="94" t="s">
        <v>194</v>
      </c>
      <c r="C19" s="102" t="s">
        <v>195</v>
      </c>
    </row>
    <row r="20" spans="1:3">
      <c r="A20" s="93"/>
      <c r="B20" s="94"/>
      <c r="C20" s="97">
        <f>'HOJA DE INSCRPCION'!E21</f>
        <v>0</v>
      </c>
    </row>
    <row r="21" spans="1:3">
      <c r="A21" s="93"/>
      <c r="B21" s="94" t="s">
        <v>196</v>
      </c>
      <c r="C21" s="102" t="s">
        <v>195</v>
      </c>
    </row>
    <row r="22" spans="1:3">
      <c r="A22" s="93"/>
      <c r="B22" s="94"/>
      <c r="C22" s="97">
        <f>'HOJA DE INSCRPCION'!E22</f>
        <v>0</v>
      </c>
    </row>
    <row r="23" spans="1:3">
      <c r="A23" s="93"/>
      <c r="B23" s="94" t="s">
        <v>197</v>
      </c>
      <c r="C23" s="97">
        <f>'HOJA DE INSCRPCION'!E23</f>
        <v>0</v>
      </c>
    </row>
    <row r="24" spans="1:3">
      <c r="A24" s="93"/>
      <c r="B24" s="94" t="s">
        <v>198</v>
      </c>
      <c r="C24" s="97">
        <f>'HOJA DE INSCRPCION'!E24</f>
        <v>0</v>
      </c>
    </row>
    <row r="25" spans="1:3">
      <c r="A25" s="93"/>
      <c r="B25" s="94" t="s">
        <v>199</v>
      </c>
      <c r="C25" s="97">
        <f>'HOJA DE INSCRPCION'!E25</f>
        <v>0</v>
      </c>
    </row>
    <row r="26" spans="1:3">
      <c r="A26" s="93"/>
      <c r="B26" s="94" t="s">
        <v>200</v>
      </c>
      <c r="C26" s="96">
        <f>'HOJA DE INSCRPCION'!E26</f>
        <v>0</v>
      </c>
    </row>
    <row r="27" spans="1:3">
      <c r="A27" s="93"/>
      <c r="B27" s="94" t="s">
        <v>201</v>
      </c>
      <c r="C27" s="96">
        <f>'HOJA DE INSCRPCION'!E27</f>
        <v>0</v>
      </c>
    </row>
    <row r="28" spans="1:3">
      <c r="A28" s="93"/>
      <c r="B28" s="94" t="s">
        <v>202</v>
      </c>
      <c r="C28" s="96">
        <f>'HOJA DE INSCRPCION'!E28</f>
        <v>0</v>
      </c>
    </row>
    <row r="29" spans="1:3">
      <c r="A29" s="93"/>
      <c r="B29" s="94" t="s">
        <v>203</v>
      </c>
      <c r="C29" s="96">
        <f>'HOJA DE INSCRPCION'!E29</f>
        <v>0</v>
      </c>
    </row>
    <row r="30" spans="1:3" ht="15.75" customHeight="1">
      <c r="A30" s="93"/>
      <c r="B30" s="94" t="s">
        <v>204</v>
      </c>
      <c r="C30" s="96">
        <f>'HOJA DE INSCRPCION'!E30</f>
        <v>0</v>
      </c>
    </row>
    <row r="31" spans="1:3" ht="15.75" customHeight="1">
      <c r="A31" s="103" t="s">
        <v>205</v>
      </c>
      <c r="B31" s="94" t="s">
        <v>206</v>
      </c>
      <c r="C31" s="97" t="s">
        <v>207</v>
      </c>
    </row>
    <row r="32" spans="1:3">
      <c r="A32" s="103"/>
      <c r="B32" s="94" t="s">
        <v>208</v>
      </c>
      <c r="C32" s="96">
        <f>'HOJA DE INSCRPCION'!E32</f>
        <v>0</v>
      </c>
    </row>
    <row r="33" spans="1:3">
      <c r="A33" s="103"/>
      <c r="B33" s="94" t="s">
        <v>209</v>
      </c>
      <c r="C33" s="97">
        <f>'HOJA DE INSCRPCION'!G32</f>
        <v>0</v>
      </c>
    </row>
    <row r="34" spans="1:3">
      <c r="A34" s="103"/>
      <c r="B34" s="94" t="s">
        <v>210</v>
      </c>
      <c r="C34" s="96">
        <f>'HOJA DE INSCRPCION'!H32</f>
        <v>0</v>
      </c>
    </row>
    <row r="35" spans="1:3">
      <c r="A35" s="103"/>
      <c r="B35" s="94" t="s">
        <v>208</v>
      </c>
      <c r="C35" s="96">
        <f>'HOJA DE INSCRPCION'!E33</f>
        <v>0</v>
      </c>
    </row>
    <row r="36" spans="1:3">
      <c r="A36" s="103"/>
      <c r="B36" s="94" t="s">
        <v>209</v>
      </c>
      <c r="C36" s="97">
        <f>'HOJA DE INSCRPCION'!G33</f>
        <v>0</v>
      </c>
    </row>
    <row r="37" spans="1:3">
      <c r="A37" s="103"/>
      <c r="B37" s="94" t="s">
        <v>210</v>
      </c>
      <c r="C37" s="96">
        <f>'HOJA DE INSCRPCION'!H33</f>
        <v>0</v>
      </c>
    </row>
    <row r="38" spans="1:3" ht="15.75" customHeight="1">
      <c r="A38" s="103"/>
      <c r="B38" s="94" t="s">
        <v>208</v>
      </c>
      <c r="C38" s="96">
        <f>'HOJA DE INSCRPCION'!E34</f>
        <v>0</v>
      </c>
    </row>
    <row r="39" spans="1:3">
      <c r="A39" s="103"/>
      <c r="B39" s="94" t="s">
        <v>209</v>
      </c>
      <c r="C39" s="97">
        <f>'HOJA DE INSCRPCION'!G34</f>
        <v>0</v>
      </c>
    </row>
    <row r="40" spans="1:3">
      <c r="A40" s="103"/>
      <c r="B40" s="94" t="s">
        <v>210</v>
      </c>
      <c r="C40" s="96">
        <f>'HOJA DE INSCRPCION'!H34</f>
        <v>0</v>
      </c>
    </row>
    <row r="41" spans="1:3">
      <c r="A41" s="103"/>
      <c r="B41" s="94" t="s">
        <v>208</v>
      </c>
      <c r="C41" s="96">
        <f>'HOJA DE INSCRPCION'!E35</f>
        <v>0</v>
      </c>
    </row>
    <row r="42" spans="1:3">
      <c r="A42" s="103"/>
      <c r="B42" s="94" t="s">
        <v>209</v>
      </c>
      <c r="C42" s="97">
        <f>'HOJA DE INSCRPCION'!G35</f>
        <v>0</v>
      </c>
    </row>
    <row r="43" spans="1:3">
      <c r="A43" s="103"/>
      <c r="B43" s="94" t="s">
        <v>210</v>
      </c>
      <c r="C43" s="96">
        <f>'HOJA DE INSCRPCION'!H35</f>
        <v>0</v>
      </c>
    </row>
    <row r="44" spans="1:3">
      <c r="A44" s="103"/>
      <c r="B44" s="94" t="s">
        <v>208</v>
      </c>
      <c r="C44" s="96">
        <f>'HOJA DE INSCRPCION'!E36</f>
        <v>0</v>
      </c>
    </row>
    <row r="45" spans="1:3">
      <c r="A45" s="103"/>
      <c r="B45" s="94" t="s">
        <v>209</v>
      </c>
      <c r="C45" s="97">
        <f>'HOJA DE INSCRPCION'!G36</f>
        <v>0</v>
      </c>
    </row>
    <row r="46" spans="1:3">
      <c r="A46" s="103"/>
      <c r="B46" s="94" t="s">
        <v>210</v>
      </c>
      <c r="C46" s="96">
        <f>'HOJA DE INSCRPCION'!H36</f>
        <v>0</v>
      </c>
    </row>
    <row r="47" spans="1:3">
      <c r="A47" s="103"/>
      <c r="B47" s="94" t="s">
        <v>208</v>
      </c>
      <c r="C47" s="96">
        <f>'HOJA DE INSCRPCION'!E37</f>
        <v>0</v>
      </c>
    </row>
    <row r="48" spans="1:3">
      <c r="A48" s="103"/>
      <c r="B48" s="94" t="s">
        <v>209</v>
      </c>
      <c r="C48" s="97">
        <f>'HOJA DE INSCRPCION'!G37</f>
        <v>0</v>
      </c>
    </row>
    <row r="49" spans="1:3">
      <c r="A49" s="103"/>
      <c r="B49" s="94" t="s">
        <v>210</v>
      </c>
      <c r="C49" s="96">
        <f>'HOJA DE INSCRPCION'!H37</f>
        <v>0</v>
      </c>
    </row>
    <row r="50" spans="1:3">
      <c r="A50" s="103"/>
      <c r="B50" s="94" t="s">
        <v>208</v>
      </c>
      <c r="C50" s="96">
        <f>'HOJA DE INSCRPCION'!E38</f>
        <v>0</v>
      </c>
    </row>
    <row r="51" spans="1:3">
      <c r="A51" s="103"/>
      <c r="B51" s="94" t="s">
        <v>209</v>
      </c>
      <c r="C51" s="97">
        <f>'HOJA DE INSCRPCION'!G38</f>
        <v>0</v>
      </c>
    </row>
    <row r="52" spans="1:3">
      <c r="A52" s="103"/>
      <c r="B52" s="94" t="s">
        <v>210</v>
      </c>
      <c r="C52" s="96">
        <f>'HOJA DE INSCRPCION'!H38</f>
        <v>0</v>
      </c>
    </row>
    <row r="53" spans="1:3">
      <c r="A53" s="103"/>
      <c r="B53" s="94" t="s">
        <v>208</v>
      </c>
      <c r="C53" s="96">
        <f>'HOJA DE INSCRPCION'!E39</f>
        <v>0</v>
      </c>
    </row>
    <row r="54" spans="1:3">
      <c r="A54" s="103"/>
      <c r="B54" s="94" t="s">
        <v>209</v>
      </c>
      <c r="C54" s="97">
        <f>'HOJA DE INSCRPCION'!G39</f>
        <v>0</v>
      </c>
    </row>
    <row r="55" spans="1:3">
      <c r="A55" s="103"/>
      <c r="B55" s="94" t="s">
        <v>210</v>
      </c>
      <c r="C55" s="96">
        <f>'HOJA DE INSCRPCION'!H39</f>
        <v>0</v>
      </c>
    </row>
    <row r="56" spans="1:3">
      <c r="A56" s="103"/>
      <c r="B56" s="94" t="s">
        <v>208</v>
      </c>
      <c r="C56" s="96">
        <f>'HOJA DE INSCRPCION'!E40</f>
        <v>0</v>
      </c>
    </row>
    <row r="57" spans="1:3">
      <c r="A57" s="103"/>
      <c r="B57" s="94" t="s">
        <v>209</v>
      </c>
      <c r="C57" s="97">
        <f>'HOJA DE INSCRPCION'!G40</f>
        <v>0</v>
      </c>
    </row>
    <row r="58" spans="1:3">
      <c r="A58" s="103"/>
      <c r="B58" s="94" t="s">
        <v>210</v>
      </c>
      <c r="C58" s="96">
        <f>'HOJA DE INSCRPCION'!H40</f>
        <v>0</v>
      </c>
    </row>
    <row r="59" spans="1:3">
      <c r="A59" s="103"/>
      <c r="B59" s="94" t="s">
        <v>208</v>
      </c>
      <c r="C59" s="96">
        <f>'HOJA DE INSCRPCION'!E41</f>
        <v>0</v>
      </c>
    </row>
    <row r="60" spans="1:3">
      <c r="A60" s="103"/>
      <c r="B60" s="94" t="s">
        <v>209</v>
      </c>
      <c r="C60" s="97">
        <f>'HOJA DE INSCRPCION'!G41</f>
        <v>0</v>
      </c>
    </row>
    <row r="61" spans="1:3">
      <c r="A61" s="103"/>
      <c r="B61" s="94" t="s">
        <v>210</v>
      </c>
      <c r="C61" s="96">
        <f>'HOJA DE INSCRPCION'!H41</f>
        <v>0</v>
      </c>
    </row>
    <row r="62" spans="1:3">
      <c r="A62" s="104" t="s">
        <v>211</v>
      </c>
      <c r="B62" s="94" t="s">
        <v>212</v>
      </c>
      <c r="C62" s="98" t="s">
        <v>187</v>
      </c>
    </row>
    <row r="63" spans="1:3" ht="12" customHeight="1">
      <c r="A63" s="104"/>
      <c r="B63" s="94" t="s">
        <v>213</v>
      </c>
      <c r="C63" s="97">
        <f>'HOJA DE INSCRPCION'!E43</f>
        <v>0</v>
      </c>
    </row>
    <row r="64" spans="1:3">
      <c r="A64" s="104"/>
      <c r="B64" s="94" t="s">
        <v>214</v>
      </c>
      <c r="C64" s="96">
        <f>'HOJA DE INSCRPCION'!F43</f>
        <v>0</v>
      </c>
    </row>
    <row r="65" spans="1:3">
      <c r="A65" s="104"/>
      <c r="B65" s="94" t="s">
        <v>215</v>
      </c>
      <c r="C65" s="96">
        <f>'HOJA DE INSCRPCION'!G43</f>
        <v>0</v>
      </c>
    </row>
    <row r="66" spans="1:3">
      <c r="A66" s="104"/>
      <c r="B66" s="94" t="s">
        <v>216</v>
      </c>
      <c r="C66" s="96">
        <f>'HOJA DE INSCRPCION'!H43</f>
        <v>0</v>
      </c>
    </row>
    <row r="67" spans="1:3">
      <c r="A67" s="104"/>
      <c r="B67" s="94" t="s">
        <v>217</v>
      </c>
      <c r="C67" s="96">
        <f>'HOJA DE INSCRPCION'!I43</f>
        <v>0</v>
      </c>
    </row>
    <row r="68" spans="1:3">
      <c r="A68" s="104"/>
      <c r="B68" s="94" t="s">
        <v>218</v>
      </c>
      <c r="C68" s="96">
        <f>'HOJA DE INSCRPCION'!J43</f>
        <v>0</v>
      </c>
    </row>
    <row r="69" spans="1:3">
      <c r="A69" s="104"/>
      <c r="B69" s="94" t="s">
        <v>219</v>
      </c>
      <c r="C69" s="96">
        <f>'HOJA DE INSCRPCION'!K43</f>
        <v>0</v>
      </c>
    </row>
    <row r="70" spans="1:3">
      <c r="A70" s="104"/>
      <c r="B70" s="94" t="s">
        <v>210</v>
      </c>
      <c r="C70" s="96">
        <f>'HOJA DE INSCRPCION'!L43</f>
        <v>0</v>
      </c>
    </row>
    <row r="71" spans="1:3">
      <c r="A71" s="104"/>
      <c r="B71" s="94" t="s">
        <v>213</v>
      </c>
      <c r="C71" s="97">
        <f>'HOJA DE INSCRPCION'!E44</f>
        <v>0</v>
      </c>
    </row>
    <row r="72" spans="1:3">
      <c r="A72" s="104"/>
      <c r="B72" s="94" t="s">
        <v>214</v>
      </c>
      <c r="C72" s="96">
        <f>'HOJA DE INSCRPCION'!F44</f>
        <v>0</v>
      </c>
    </row>
    <row r="73" spans="1:3">
      <c r="A73" s="104"/>
      <c r="B73" s="94" t="s">
        <v>215</v>
      </c>
      <c r="C73" s="96">
        <f>'HOJA DE INSCRPCION'!G44</f>
        <v>0</v>
      </c>
    </row>
    <row r="74" spans="1:3">
      <c r="A74" s="104"/>
      <c r="B74" s="94" t="s">
        <v>216</v>
      </c>
      <c r="C74" s="96">
        <f>'HOJA DE INSCRPCION'!H44</f>
        <v>0</v>
      </c>
    </row>
    <row r="75" spans="1:3">
      <c r="A75" s="104"/>
      <c r="B75" s="94" t="s">
        <v>217</v>
      </c>
      <c r="C75" s="96">
        <f>'HOJA DE INSCRPCION'!I44</f>
        <v>0</v>
      </c>
    </row>
    <row r="76" spans="1:3">
      <c r="A76" s="104"/>
      <c r="B76" s="94" t="s">
        <v>218</v>
      </c>
      <c r="C76" s="96">
        <f>'HOJA DE INSCRPCION'!J44</f>
        <v>0</v>
      </c>
    </row>
    <row r="77" spans="1:3">
      <c r="A77" s="104"/>
      <c r="B77" s="94" t="s">
        <v>219</v>
      </c>
      <c r="C77" s="96">
        <f>'HOJA DE INSCRPCION'!K44</f>
        <v>0</v>
      </c>
    </row>
    <row r="78" spans="1:3">
      <c r="A78" s="104"/>
      <c r="B78" s="94" t="s">
        <v>210</v>
      </c>
      <c r="C78" s="96">
        <f>'HOJA DE INSCRPCION'!L44</f>
        <v>0</v>
      </c>
    </row>
    <row r="79" spans="1:3">
      <c r="A79" s="104"/>
      <c r="B79" s="94" t="s">
        <v>213</v>
      </c>
      <c r="C79" s="97">
        <f>'HOJA DE INSCRPCION'!E45</f>
        <v>0</v>
      </c>
    </row>
    <row r="80" spans="1:3">
      <c r="A80" s="104"/>
      <c r="B80" s="94" t="s">
        <v>214</v>
      </c>
      <c r="C80" s="96">
        <f>'HOJA DE INSCRPCION'!F45</f>
        <v>0</v>
      </c>
    </row>
    <row r="81" spans="1:3">
      <c r="A81" s="104"/>
      <c r="B81" s="94" t="s">
        <v>215</v>
      </c>
      <c r="C81" s="96">
        <f>'HOJA DE INSCRPCION'!G45</f>
        <v>0</v>
      </c>
    </row>
    <row r="82" spans="1:3">
      <c r="A82" s="104"/>
      <c r="B82" s="94" t="s">
        <v>216</v>
      </c>
      <c r="C82" s="96">
        <f>'HOJA DE INSCRPCION'!H45</f>
        <v>0</v>
      </c>
    </row>
    <row r="83" spans="1:3">
      <c r="A83" s="104"/>
      <c r="B83" s="94" t="s">
        <v>217</v>
      </c>
      <c r="C83" s="96">
        <f>'HOJA DE INSCRPCION'!I45</f>
        <v>0</v>
      </c>
    </row>
    <row r="84" spans="1:3">
      <c r="A84" s="104"/>
      <c r="B84" s="94" t="s">
        <v>218</v>
      </c>
      <c r="C84" s="96">
        <f>'HOJA DE INSCRPCION'!J45</f>
        <v>0</v>
      </c>
    </row>
    <row r="85" spans="1:3">
      <c r="A85" s="104"/>
      <c r="B85" s="94" t="s">
        <v>219</v>
      </c>
      <c r="C85" s="96">
        <f>'HOJA DE INSCRPCION'!K45</f>
        <v>0</v>
      </c>
    </row>
    <row r="86" spans="1:3">
      <c r="A86" s="104"/>
      <c r="B86" s="94" t="s">
        <v>210</v>
      </c>
      <c r="C86" s="96">
        <f>'HOJA DE INSCRPCION'!L45</f>
        <v>0</v>
      </c>
    </row>
    <row r="87" spans="1:3">
      <c r="A87" s="104"/>
      <c r="B87" s="94" t="s">
        <v>213</v>
      </c>
      <c r="C87" s="97">
        <f>'HOJA DE INSCRPCION'!E46</f>
        <v>0</v>
      </c>
    </row>
    <row r="88" spans="1:3">
      <c r="A88" s="104"/>
      <c r="B88" s="94" t="s">
        <v>214</v>
      </c>
      <c r="C88" s="96">
        <f>'HOJA DE INSCRPCION'!F46</f>
        <v>0</v>
      </c>
    </row>
    <row r="89" spans="1:3">
      <c r="A89" s="104"/>
      <c r="B89" s="94" t="s">
        <v>215</v>
      </c>
      <c r="C89" s="96">
        <f>'HOJA DE INSCRPCION'!G46</f>
        <v>0</v>
      </c>
    </row>
    <row r="90" spans="1:3">
      <c r="A90" s="104"/>
      <c r="B90" s="94" t="s">
        <v>216</v>
      </c>
      <c r="C90" s="96">
        <f>'HOJA DE INSCRPCION'!H46</f>
        <v>0</v>
      </c>
    </row>
    <row r="91" spans="1:3">
      <c r="A91" s="104"/>
      <c r="B91" s="94" t="s">
        <v>217</v>
      </c>
      <c r="C91" s="96">
        <f>'HOJA DE INSCRPCION'!I46</f>
        <v>0</v>
      </c>
    </row>
    <row r="92" spans="1:3">
      <c r="A92" s="104"/>
      <c r="B92" s="94" t="s">
        <v>218</v>
      </c>
      <c r="C92" s="96">
        <f>'HOJA DE INSCRPCION'!J46</f>
        <v>0</v>
      </c>
    </row>
    <row r="93" spans="1:3">
      <c r="A93" s="104"/>
      <c r="B93" s="94" t="s">
        <v>219</v>
      </c>
      <c r="C93" s="96">
        <f>'HOJA DE INSCRPCION'!K46</f>
        <v>0</v>
      </c>
    </row>
    <row r="94" spans="1:3">
      <c r="A94" s="104"/>
      <c r="B94" s="94" t="s">
        <v>210</v>
      </c>
      <c r="C94" s="96">
        <f>'HOJA DE INSCRPCION'!L46</f>
        <v>0</v>
      </c>
    </row>
    <row r="95" spans="1:3">
      <c r="A95" s="104"/>
      <c r="B95" s="94" t="s">
        <v>213</v>
      </c>
      <c r="C95" s="97">
        <f>'HOJA DE INSCRPCION'!E47</f>
        <v>0</v>
      </c>
    </row>
    <row r="96" spans="1:3">
      <c r="A96" s="104"/>
      <c r="B96" s="94" t="s">
        <v>214</v>
      </c>
      <c r="C96" s="96">
        <f>'HOJA DE INSCRPCION'!F47</f>
        <v>0</v>
      </c>
    </row>
    <row r="97" spans="1:3">
      <c r="A97" s="104"/>
      <c r="B97" s="94" t="s">
        <v>215</v>
      </c>
      <c r="C97" s="96">
        <f>'HOJA DE INSCRPCION'!G47</f>
        <v>0</v>
      </c>
    </row>
    <row r="98" spans="1:3">
      <c r="A98" s="104"/>
      <c r="B98" s="94" t="s">
        <v>216</v>
      </c>
      <c r="C98" s="96">
        <f>'HOJA DE INSCRPCION'!H47</f>
        <v>0</v>
      </c>
    </row>
    <row r="99" spans="1:3">
      <c r="A99" s="104"/>
      <c r="B99" s="94" t="s">
        <v>217</v>
      </c>
      <c r="C99" s="96">
        <f>'HOJA DE INSCRPCION'!I47</f>
        <v>0</v>
      </c>
    </row>
    <row r="100" spans="1:3">
      <c r="A100" s="104"/>
      <c r="B100" s="94" t="s">
        <v>218</v>
      </c>
      <c r="C100" s="96">
        <f>'HOJA DE INSCRPCION'!J47</f>
        <v>0</v>
      </c>
    </row>
    <row r="101" spans="1:3">
      <c r="A101" s="104"/>
      <c r="B101" s="94" t="s">
        <v>219</v>
      </c>
      <c r="C101" s="96">
        <f>'HOJA DE INSCRPCION'!K47</f>
        <v>0</v>
      </c>
    </row>
    <row r="102" spans="1:3">
      <c r="A102" s="104"/>
      <c r="B102" s="94" t="s">
        <v>210</v>
      </c>
      <c r="C102" s="96">
        <f>'HOJA DE INSCRPCION'!L47</f>
        <v>0</v>
      </c>
    </row>
    <row r="103" spans="1:3">
      <c r="A103" s="104"/>
      <c r="B103" s="94" t="s">
        <v>213</v>
      </c>
      <c r="C103" s="97">
        <f>'HOJA DE INSCRPCION'!E48</f>
        <v>0</v>
      </c>
    </row>
    <row r="104" spans="1:3">
      <c r="A104" s="104"/>
      <c r="B104" s="94" t="s">
        <v>214</v>
      </c>
      <c r="C104" s="96">
        <f>'HOJA DE INSCRPCION'!F48</f>
        <v>0</v>
      </c>
    </row>
    <row r="105" spans="1:3">
      <c r="A105" s="104"/>
      <c r="B105" s="94" t="s">
        <v>215</v>
      </c>
      <c r="C105" s="96">
        <f>'HOJA DE INSCRPCION'!G48</f>
        <v>0</v>
      </c>
    </row>
    <row r="106" spans="1:3">
      <c r="A106" s="104"/>
      <c r="B106" s="94" t="s">
        <v>216</v>
      </c>
      <c r="C106" s="96">
        <f>'HOJA DE INSCRPCION'!H48</f>
        <v>0</v>
      </c>
    </row>
    <row r="107" spans="1:3">
      <c r="A107" s="104"/>
      <c r="B107" s="94" t="s">
        <v>217</v>
      </c>
      <c r="C107" s="96">
        <f>'HOJA DE INSCRPCION'!I48</f>
        <v>0</v>
      </c>
    </row>
    <row r="108" spans="1:3">
      <c r="A108" s="104"/>
      <c r="B108" s="94" t="s">
        <v>218</v>
      </c>
      <c r="C108" s="96">
        <f>'HOJA DE INSCRPCION'!J48</f>
        <v>0</v>
      </c>
    </row>
    <row r="109" spans="1:3">
      <c r="A109" s="104"/>
      <c r="B109" s="94" t="s">
        <v>219</v>
      </c>
      <c r="C109" s="96">
        <f>'HOJA DE INSCRPCION'!K48</f>
        <v>0</v>
      </c>
    </row>
    <row r="110" spans="1:3">
      <c r="A110" s="104"/>
      <c r="B110" s="94" t="s">
        <v>210</v>
      </c>
      <c r="C110" s="96">
        <f>'HOJA DE INSCRPCION'!L48</f>
        <v>0</v>
      </c>
    </row>
    <row r="111" spans="1:3">
      <c r="A111" s="104"/>
      <c r="B111" s="94" t="s">
        <v>213</v>
      </c>
      <c r="C111" s="97">
        <f>'HOJA DE INSCRPCION'!E49</f>
        <v>0</v>
      </c>
    </row>
    <row r="112" spans="1:3">
      <c r="A112" s="104"/>
      <c r="B112" s="94" t="s">
        <v>214</v>
      </c>
      <c r="C112" s="96">
        <f>'HOJA DE INSCRPCION'!F49</f>
        <v>0</v>
      </c>
    </row>
    <row r="113" spans="1:3">
      <c r="A113" s="104"/>
      <c r="B113" s="94" t="s">
        <v>215</v>
      </c>
      <c r="C113" s="96">
        <f>'HOJA DE INSCRPCION'!G49</f>
        <v>0</v>
      </c>
    </row>
    <row r="114" spans="1:3">
      <c r="A114" s="104"/>
      <c r="B114" s="94" t="s">
        <v>216</v>
      </c>
      <c r="C114" s="96">
        <f>'HOJA DE INSCRPCION'!H49</f>
        <v>0</v>
      </c>
    </row>
    <row r="115" spans="1:3">
      <c r="A115" s="104"/>
      <c r="B115" s="94" t="s">
        <v>217</v>
      </c>
      <c r="C115" s="96">
        <f>'HOJA DE INSCRPCION'!I49</f>
        <v>0</v>
      </c>
    </row>
    <row r="116" spans="1:3">
      <c r="A116" s="104"/>
      <c r="B116" s="94" t="s">
        <v>218</v>
      </c>
      <c r="C116" s="96">
        <f>'HOJA DE INSCRPCION'!J49</f>
        <v>0</v>
      </c>
    </row>
    <row r="117" spans="1:3">
      <c r="A117" s="104"/>
      <c r="B117" s="94" t="s">
        <v>219</v>
      </c>
      <c r="C117" s="96">
        <f>'HOJA DE INSCRPCION'!K49</f>
        <v>0</v>
      </c>
    </row>
    <row r="118" spans="1:3">
      <c r="A118" s="104"/>
      <c r="B118" s="94" t="s">
        <v>210</v>
      </c>
      <c r="C118" s="96">
        <f>'HOJA DE INSCRPCION'!L49</f>
        <v>0</v>
      </c>
    </row>
    <row r="119" spans="1:3">
      <c r="A119" s="104"/>
      <c r="B119" s="94" t="s">
        <v>213</v>
      </c>
      <c r="C119" s="97">
        <f>'HOJA DE INSCRPCION'!E50</f>
        <v>0</v>
      </c>
    </row>
    <row r="120" spans="1:3">
      <c r="A120" s="104"/>
      <c r="B120" s="94" t="s">
        <v>214</v>
      </c>
      <c r="C120" s="96">
        <f>'HOJA DE INSCRPCION'!F50</f>
        <v>0</v>
      </c>
    </row>
    <row r="121" spans="1:3">
      <c r="A121" s="104"/>
      <c r="B121" s="94" t="s">
        <v>215</v>
      </c>
      <c r="C121" s="96">
        <f>'HOJA DE INSCRPCION'!G50</f>
        <v>0</v>
      </c>
    </row>
    <row r="122" spans="1:3">
      <c r="A122" s="104"/>
      <c r="B122" s="94" t="s">
        <v>216</v>
      </c>
      <c r="C122" s="96">
        <f>'HOJA DE INSCRPCION'!H50</f>
        <v>0</v>
      </c>
    </row>
    <row r="123" spans="1:3">
      <c r="A123" s="104"/>
      <c r="B123" s="94" t="s">
        <v>217</v>
      </c>
      <c r="C123" s="96">
        <f>'HOJA DE INSCRPCION'!I50</f>
        <v>0</v>
      </c>
    </row>
    <row r="124" spans="1:3">
      <c r="A124" s="104"/>
      <c r="B124" s="94" t="s">
        <v>218</v>
      </c>
      <c r="C124" s="96">
        <f>'HOJA DE INSCRPCION'!J50</f>
        <v>0</v>
      </c>
    </row>
    <row r="125" spans="1:3">
      <c r="A125" s="104"/>
      <c r="B125" s="94" t="s">
        <v>219</v>
      </c>
      <c r="C125" s="96">
        <f>'HOJA DE INSCRPCION'!K50</f>
        <v>0</v>
      </c>
    </row>
    <row r="126" spans="1:3">
      <c r="A126" s="104"/>
      <c r="B126" s="94" t="s">
        <v>210</v>
      </c>
      <c r="C126" s="96">
        <f>'HOJA DE INSCRPCION'!L50</f>
        <v>0</v>
      </c>
    </row>
    <row r="127" spans="1:3">
      <c r="A127" s="104"/>
      <c r="B127" s="94" t="s">
        <v>213</v>
      </c>
      <c r="C127" s="97">
        <f>'HOJA DE INSCRPCION'!E51</f>
        <v>0</v>
      </c>
    </row>
    <row r="128" spans="1:3">
      <c r="A128" s="104"/>
      <c r="B128" s="94" t="s">
        <v>214</v>
      </c>
      <c r="C128" s="96">
        <f>'HOJA DE INSCRPCION'!F51</f>
        <v>0</v>
      </c>
    </row>
    <row r="129" spans="1:3">
      <c r="A129" s="104"/>
      <c r="B129" s="94" t="s">
        <v>215</v>
      </c>
      <c r="C129" s="96">
        <f>'HOJA DE INSCRPCION'!G51</f>
        <v>0</v>
      </c>
    </row>
    <row r="130" spans="1:3">
      <c r="A130" s="104"/>
      <c r="B130" s="94" t="s">
        <v>216</v>
      </c>
      <c r="C130" s="96">
        <f>'HOJA DE INSCRPCION'!H51</f>
        <v>0</v>
      </c>
    </row>
    <row r="131" spans="1:3">
      <c r="A131" s="104"/>
      <c r="B131" s="94" t="s">
        <v>217</v>
      </c>
      <c r="C131" s="96">
        <f>'HOJA DE INSCRPCION'!I51</f>
        <v>0</v>
      </c>
    </row>
    <row r="132" spans="1:3">
      <c r="A132" s="104"/>
      <c r="B132" s="94" t="s">
        <v>218</v>
      </c>
      <c r="C132" s="96">
        <f>'HOJA DE INSCRPCION'!J51</f>
        <v>0</v>
      </c>
    </row>
    <row r="133" spans="1:3">
      <c r="A133" s="104"/>
      <c r="B133" s="94" t="s">
        <v>219</v>
      </c>
      <c r="C133" s="96">
        <f>'HOJA DE INSCRPCION'!K51</f>
        <v>0</v>
      </c>
    </row>
    <row r="134" spans="1:3">
      <c r="A134" s="104"/>
      <c r="B134" s="94" t="s">
        <v>210</v>
      </c>
      <c r="C134" s="96">
        <f>'HOJA DE INSCRPCION'!L51</f>
        <v>0</v>
      </c>
    </row>
    <row r="135" spans="1:3">
      <c r="A135" s="104"/>
      <c r="B135" s="94" t="s">
        <v>213</v>
      </c>
      <c r="C135" s="97">
        <f>'HOJA DE INSCRPCION'!E52</f>
        <v>0</v>
      </c>
    </row>
    <row r="136" spans="1:3">
      <c r="A136" s="104"/>
      <c r="B136" s="94" t="s">
        <v>214</v>
      </c>
      <c r="C136" s="96">
        <f>'HOJA DE INSCRPCION'!F52</f>
        <v>0</v>
      </c>
    </row>
    <row r="137" spans="1:3">
      <c r="A137" s="104"/>
      <c r="B137" s="94" t="s">
        <v>215</v>
      </c>
      <c r="C137" s="96">
        <f>'HOJA DE INSCRPCION'!G52</f>
        <v>0</v>
      </c>
    </row>
    <row r="138" spans="1:3">
      <c r="A138" s="104"/>
      <c r="B138" s="94" t="s">
        <v>216</v>
      </c>
      <c r="C138" s="96">
        <f>'HOJA DE INSCRPCION'!H52</f>
        <v>0</v>
      </c>
    </row>
    <row r="139" spans="1:3">
      <c r="A139" s="104"/>
      <c r="B139" s="94" t="s">
        <v>217</v>
      </c>
      <c r="C139" s="96">
        <f>'HOJA DE INSCRPCION'!I52</f>
        <v>0</v>
      </c>
    </row>
    <row r="140" spans="1:3">
      <c r="A140" s="104"/>
      <c r="B140" s="94" t="s">
        <v>218</v>
      </c>
      <c r="C140" s="96">
        <f>'HOJA DE INSCRPCION'!J52</f>
        <v>0</v>
      </c>
    </row>
    <row r="141" spans="1:3">
      <c r="A141" s="104"/>
      <c r="B141" s="94" t="s">
        <v>219</v>
      </c>
      <c r="C141" s="96">
        <f>'HOJA DE INSCRPCION'!K52</f>
        <v>0</v>
      </c>
    </row>
    <row r="142" spans="1:3">
      <c r="A142" s="104"/>
      <c r="B142" s="94" t="s">
        <v>210</v>
      </c>
      <c r="C142" s="96">
        <f>'HOJA DE INSCRPCION'!L52</f>
        <v>0</v>
      </c>
    </row>
    <row r="143" spans="1:3">
      <c r="A143" s="93"/>
      <c r="B143" s="94" t="s">
        <v>220</v>
      </c>
      <c r="C143" s="97">
        <f>'HOJA DE INSCRPCION'!E53</f>
        <v>0</v>
      </c>
    </row>
    <row r="144" spans="1:3">
      <c r="A144" s="93"/>
      <c r="B144" s="94" t="s">
        <v>209</v>
      </c>
      <c r="C144" s="96">
        <f>'HOJA DE INSCRPCION'!E54</f>
        <v>0</v>
      </c>
    </row>
    <row r="145" spans="1:3">
      <c r="A145" s="93"/>
      <c r="B145" s="94" t="s">
        <v>221</v>
      </c>
      <c r="C145" s="97">
        <f>'HOJA DE INSCRPCION'!E55</f>
        <v>0</v>
      </c>
    </row>
    <row r="146" spans="1:3">
      <c r="A146" s="93"/>
      <c r="B146" s="94"/>
      <c r="C146" s="98" t="s">
        <v>187</v>
      </c>
    </row>
    <row r="147" spans="1:3">
      <c r="A147" s="93"/>
      <c r="B147" s="94" t="s">
        <v>222</v>
      </c>
      <c r="C147" s="96">
        <f>'HOJA DE INSCRPCION'!E62</f>
        <v>0</v>
      </c>
    </row>
    <row r="148" spans="1:3">
      <c r="A148" s="93"/>
      <c r="B148" s="94" t="s">
        <v>223</v>
      </c>
      <c r="C148" s="96">
        <f>'HOJA DE INSCRPCION'!E63</f>
        <v>0</v>
      </c>
    </row>
    <row r="149" spans="1:3">
      <c r="A149" s="93"/>
      <c r="B149" s="94" t="s">
        <v>224</v>
      </c>
      <c r="C149" s="105">
        <f>'HOJA DE INSCRPCION'!E68</f>
        <v>0</v>
      </c>
    </row>
    <row r="150" spans="1:3">
      <c r="A150" s="106" t="s">
        <v>225</v>
      </c>
      <c r="B150" s="94" t="s">
        <v>266</v>
      </c>
      <c r="C150" s="96">
        <f>'HOJA DE INSCRPCION'!E69</f>
        <v>0</v>
      </c>
    </row>
    <row r="151" spans="1:3">
      <c r="A151" s="106"/>
      <c r="B151" s="94" t="s">
        <v>186</v>
      </c>
      <c r="C151" s="96">
        <f>'HOJA DE INSCRPCION'!E70</f>
        <v>0</v>
      </c>
    </row>
    <row r="152" spans="1:3">
      <c r="A152" s="106"/>
      <c r="B152" s="94" t="s">
        <v>226</v>
      </c>
      <c r="C152" s="98" t="s">
        <v>187</v>
      </c>
    </row>
    <row r="153" spans="1:3">
      <c r="A153" s="106"/>
      <c r="B153" s="94" t="s">
        <v>189</v>
      </c>
      <c r="C153" s="96">
        <f>'HOJA DE INSCRPCION'!E71</f>
        <v>0</v>
      </c>
    </row>
    <row r="154" spans="1:3">
      <c r="A154" s="106"/>
      <c r="B154" s="94" t="s">
        <v>271</v>
      </c>
      <c r="C154" s="98" t="s">
        <v>187</v>
      </c>
    </row>
    <row r="155" spans="1:3">
      <c r="A155" s="93"/>
      <c r="B155" s="94" t="s">
        <v>267</v>
      </c>
      <c r="C155" s="96">
        <f>'HOJA DE INSCRPCION'!E72</f>
        <v>0</v>
      </c>
    </row>
    <row r="156" spans="1:3">
      <c r="A156" s="93"/>
      <c r="B156" s="94" t="s">
        <v>226</v>
      </c>
      <c r="C156" s="125" t="s">
        <v>187</v>
      </c>
    </row>
    <row r="157" spans="1:3">
      <c r="A157" s="93"/>
      <c r="B157" s="94" t="s">
        <v>194</v>
      </c>
      <c r="C157" s="97">
        <f>'HOJA DE INSCRPCION'!E73</f>
        <v>0</v>
      </c>
    </row>
    <row r="158" spans="1:3">
      <c r="A158" s="93"/>
      <c r="B158" s="94" t="s">
        <v>196</v>
      </c>
      <c r="C158" s="97">
        <f>'HOJA DE INSCRPCION'!E74</f>
        <v>0</v>
      </c>
    </row>
    <row r="159" spans="1:3">
      <c r="A159" s="93"/>
      <c r="B159" s="94" t="s">
        <v>227</v>
      </c>
      <c r="C159" s="97">
        <f>'HOJA DE INSCRPCION'!E75</f>
        <v>0</v>
      </c>
    </row>
    <row r="160" spans="1:3">
      <c r="A160" s="93"/>
      <c r="B160" s="94" t="s">
        <v>199</v>
      </c>
      <c r="C160" s="97">
        <f>'HOJA DE INSCRPCION'!E76</f>
        <v>0</v>
      </c>
    </row>
    <row r="161" spans="1:3">
      <c r="A161" s="93"/>
      <c r="B161" s="94" t="s">
        <v>228</v>
      </c>
      <c r="C161" s="96">
        <f>'HOJA DE INSCRPCION'!E77</f>
        <v>0</v>
      </c>
    </row>
    <row r="162" spans="1:3">
      <c r="A162" s="106" t="s">
        <v>229</v>
      </c>
      <c r="B162" s="94" t="s">
        <v>222</v>
      </c>
      <c r="C162" s="96">
        <f>'HOJA DE INSCRPCION'!F80</f>
        <v>0</v>
      </c>
    </row>
    <row r="163" spans="1:3">
      <c r="A163" s="93"/>
      <c r="B163" s="94" t="s">
        <v>230</v>
      </c>
      <c r="C163" s="96">
        <f>'HOJA DE INSCRPCION'!F82</f>
        <v>0</v>
      </c>
    </row>
    <row r="164" spans="1:3">
      <c r="A164" s="93"/>
      <c r="B164" s="94" t="s">
        <v>231</v>
      </c>
      <c r="C164" s="96">
        <f>'HOJA DE INSCRPCION'!F84</f>
        <v>0</v>
      </c>
    </row>
    <row r="165" spans="1:3">
      <c r="A165" s="93"/>
      <c r="B165" s="94" t="s">
        <v>232</v>
      </c>
      <c r="C165" s="96">
        <f>'HOJA DE INSCRPCION'!F86</f>
        <v>0</v>
      </c>
    </row>
    <row r="166" spans="1:3">
      <c r="A166" s="93"/>
      <c r="B166" s="94" t="s">
        <v>233</v>
      </c>
      <c r="C166" s="96">
        <f>'HOJA DE INSCRPCION'!F87</f>
        <v>0</v>
      </c>
    </row>
    <row r="167" spans="1:3">
      <c r="A167" s="93"/>
      <c r="B167" s="94" t="s">
        <v>234</v>
      </c>
      <c r="C167" s="96">
        <f>'HOJA DE INSCRPCION'!F88</f>
        <v>0</v>
      </c>
    </row>
    <row r="168" spans="1:3">
      <c r="A168" s="93"/>
      <c r="B168" s="94" t="s">
        <v>235</v>
      </c>
      <c r="C168" s="96">
        <f>'HOJA DE INSCRPCION'!F89</f>
        <v>0</v>
      </c>
    </row>
    <row r="169" spans="1:3">
      <c r="A169" s="93"/>
      <c r="B169" s="94" t="s">
        <v>236</v>
      </c>
      <c r="C169" s="96">
        <f>'HOJA DE INSCRPCION'!F90</f>
        <v>0</v>
      </c>
    </row>
    <row r="170" spans="1:3">
      <c r="A170" s="93"/>
      <c r="B170" s="94" t="s">
        <v>237</v>
      </c>
      <c r="C170" s="96">
        <f>'HOJA DE INSCRPCION'!F91</f>
        <v>0</v>
      </c>
    </row>
    <row r="171" spans="1:3">
      <c r="A171" s="93"/>
      <c r="B171" s="94" t="s">
        <v>238</v>
      </c>
      <c r="C171" s="96" t="str">
        <f>'HOJA DE INSCRPCION'!F93</f>
        <v/>
      </c>
    </row>
    <row r="172" spans="1:3">
      <c r="A172" s="93"/>
      <c r="B172" s="94" t="s">
        <v>239</v>
      </c>
      <c r="C172" s="96">
        <f>'HOJA DE INSCRPCION'!D96</f>
        <v>0</v>
      </c>
    </row>
    <row r="173" spans="1:3">
      <c r="A173" s="93"/>
      <c r="B173" s="94" t="s">
        <v>240</v>
      </c>
      <c r="C173" s="96">
        <f>'HOJA DE INSCRPCION'!D97</f>
        <v>0</v>
      </c>
    </row>
  </sheetData>
  <phoneticPr fontId="1" type="noConversion"/>
  <pageMargins left="0.74990626395218019" right="0.74990626395218019" top="0.99987495602585208" bottom="0.99987495602585208" header="0" footer="0"/>
  <pageSetup paperSize="9" orientation="portrait" r:id="rId1"/>
  <headerFooter alignWithMargins="0"/>
  <ignoredErrors>
    <ignoredError sqref="C161" emptyCellReference="1"/>
  </ignoredErrors>
</worksheet>
</file>

<file path=docProps/app.xml><?xml version="1.0" encoding="utf-8"?>
<Properties xmlns="http://schemas.openxmlformats.org/officeDocument/2006/extended-properties" xmlns:vt="http://schemas.openxmlformats.org/officeDocument/2006/docPropsVTypes">
  <TotalTime>29</TotalTime>
  <DocSecurity>0</DocSecurity>
  <ScaleCrop>false</ScaleCrop>
  <HeadingPairs>
    <vt:vector size="2" baseType="variant">
      <vt:variant>
        <vt:lpstr>Hojas de cálculo</vt:lpstr>
      </vt:variant>
      <vt:variant>
        <vt:i4>3</vt:i4>
      </vt:variant>
    </vt:vector>
  </HeadingPairs>
  <TitlesOfParts>
    <vt:vector size="3" baseType="lpstr">
      <vt:lpstr>HOJA DE INSCRPCION</vt:lpstr>
      <vt:lpstr>EJEMPLO</vt:lpstr>
      <vt:lpstr>A</vt:lpstr>
    </vt:vector>
  </TitlesOfParts>
  <Company>SECTyP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Cisicret</dc:creator>
  <cp:lastModifiedBy>Pablo López</cp:lastModifiedBy>
  <cp:lastPrinted>2011-05-10T07:28:50Z</cp:lastPrinted>
  <dcterms:created xsi:type="dcterms:W3CDTF">2010-02-18T05:47:07Z</dcterms:created>
  <dcterms:modified xsi:type="dcterms:W3CDTF">2011-05-11T07:51:25Z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_NewReviewCycle">
    <vt:lpwstr/>
  </property>
</Properties>
</file>